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2" activeTab="5"/>
  </bookViews>
  <sheets>
    <sheet name="46、本级公共预算收入" sheetId="1" r:id="rId1"/>
    <sheet name="47、本级公共预算支出" sheetId="21" r:id="rId2"/>
    <sheet name="48、经济分类表" sheetId="19" r:id="rId3"/>
    <sheet name="49、基本支出" sheetId="20" r:id="rId4"/>
    <sheet name="50、本级政府基金收入" sheetId="6" r:id="rId5"/>
    <sheet name="51、本级政府性基金支出" sheetId="18" r:id="rId6"/>
  </sheets>
  <externalReferences>
    <externalReference r:id="rId7"/>
  </externalReferences>
  <definedNames>
    <definedName name="_xlnm.Print_Titles" localSheetId="0">'46、本级公共预算收入'!$1:$4</definedName>
    <definedName name="_xlnm.Print_Titles" localSheetId="5">'51、本级政府性基金支出'!$1:$4</definedName>
    <definedName name="_xlnm.Print_Titles" localSheetId="2">'48、经济分类表'!$1:$4</definedName>
    <definedName name="_xlnm.Print_Area" localSheetId="2">'48、经济分类表'!$A$1:$Q$30</definedName>
    <definedName name="_xlnm.Print_Titles" localSheetId="3">'49、基本支出'!$1:$5</definedName>
    <definedName name="_xlnm.Print_Area" localSheetId="4">'50、本级政府基金收入'!$A$1:$D$42</definedName>
    <definedName name="_xlnm.Print_Titles" localSheetId="4">'50、本级政府基金收入'!$1:$4</definedName>
    <definedName name="_xlnm.Print_Titles" localSheetId="1">'47、本级公共预算支出'!$1:$4</definedName>
    <definedName name="地区名称" localSheetId="1">[1]封面!$B$2:$B$6</definedName>
  </definedNames>
  <calcPr calcId="144525"/>
</workbook>
</file>

<file path=xl/sharedStrings.xml><?xml version="1.0" encoding="utf-8"?>
<sst xmlns="http://schemas.openxmlformats.org/spreadsheetml/2006/main" count="560" uniqueCount="535">
  <si>
    <r>
      <rPr>
        <sz val="12"/>
        <rFont val="黑体"/>
        <charset val="134"/>
      </rPr>
      <t>附表</t>
    </r>
    <r>
      <rPr>
        <sz val="12"/>
        <rFont val="Times New Roman"/>
        <charset val="134"/>
      </rPr>
      <t>46</t>
    </r>
  </si>
  <si>
    <r>
      <rPr>
        <sz val="20"/>
        <color rgb="FF000000"/>
        <rFont val="方正大标宋简体"/>
        <charset val="134"/>
      </rPr>
      <t>高新区</t>
    </r>
    <r>
      <rPr>
        <sz val="20"/>
        <color rgb="FF000000"/>
        <rFont val="Times New Roman"/>
        <charset val="134"/>
      </rPr>
      <t>2022</t>
    </r>
    <r>
      <rPr>
        <sz val="20"/>
        <color rgb="FF000000"/>
        <rFont val="方正大标宋简体"/>
        <charset val="134"/>
      </rPr>
      <t>年一般公共预算收入明细表</t>
    </r>
  </si>
  <si>
    <r>
      <rPr>
        <sz val="11"/>
        <color indexed="8"/>
        <rFont val="宋体"/>
        <charset val="134"/>
      </rPr>
      <t>单位：万元</t>
    </r>
  </si>
  <si>
    <t>科目</t>
  </si>
  <si>
    <r>
      <rPr>
        <sz val="11"/>
        <color indexed="8"/>
        <rFont val="黑体"/>
        <charset val="134"/>
      </rPr>
      <t>项</t>
    </r>
    <r>
      <rPr>
        <sz val="11"/>
        <color indexed="8"/>
        <rFont val="Times New Roman"/>
        <charset val="134"/>
      </rPr>
      <t>        </t>
    </r>
    <r>
      <rPr>
        <sz val="11"/>
        <color indexed="8"/>
        <rFont val="黑体"/>
        <charset val="134"/>
      </rPr>
      <t>目</t>
    </r>
  </si>
  <si>
    <t>预算数</t>
  </si>
  <si>
    <t>备注</t>
  </si>
  <si>
    <t>一、地方一般公共预算收入</t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</si>
  <si>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（一）税收收入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</si>
  <si>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增值税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</si>
  <si>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企业所得税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</si>
  <si>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个人所得税</t>
    </r>
  </si>
  <si>
    <r>
      <rPr>
        <sz val="11"/>
        <color rgb="FF000000"/>
        <rFont val="Times New Roman"/>
        <charset val="0"/>
      </rPr>
      <t>     </t>
    </r>
    <r>
      <rPr>
        <sz val="11"/>
        <color rgb="FF000000"/>
        <rFont val="宋体"/>
        <charset val="0"/>
      </rPr>
      <t>资源税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</si>
  <si>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城市维护建设税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</si>
  <si>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房产税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</si>
  <si>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印花税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</si>
  <si>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城镇土地使用税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</si>
  <si>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土地增值税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</si>
  <si>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车船税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</si>
  <si>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耕地占用税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</si>
  <si>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契税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</si>
  <si>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烟叶税</t>
    </r>
  </si>
  <si>
    <r>
      <rPr>
        <sz val="11"/>
        <color indexed="8"/>
        <rFont val="Times New Roman"/>
        <charset val="0"/>
      </rPr>
      <t xml:space="preserve">     </t>
    </r>
    <r>
      <rPr>
        <sz val="11"/>
        <color indexed="8"/>
        <rFont val="宋体"/>
        <charset val="134"/>
      </rPr>
      <t>环境保护税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</si>
  <si>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其他税收收入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</si>
  <si>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（二）非税收入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</si>
  <si>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专项收入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</si>
  <si>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行政事业性收费收入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</si>
  <si>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罚没收入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</si>
  <si>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国有资本经营收入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</si>
  <si>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国有资源（资产）有偿使用收入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</si>
  <si>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捐赠收入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</si>
  <si>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政府住房基金收入</t>
    </r>
  </si>
  <si>
    <r>
      <rPr>
        <sz val="11"/>
        <color indexed="8"/>
        <rFont val="Times New Roman"/>
        <charset val="0"/>
      </rPr>
      <t>     </t>
    </r>
    <r>
      <rPr>
        <sz val="11"/>
        <color indexed="8"/>
        <rFont val="宋体"/>
        <charset val="134"/>
      </rPr>
      <t>其他收入</t>
    </r>
  </si>
  <si>
    <t>二、转移性收入</t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</si>
  <si>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（一）返还性收入</t>
    </r>
  </si>
  <si>
    <r>
      <rPr>
        <sz val="11"/>
        <color indexed="8"/>
        <rFont val="Times New Roman"/>
        <charset val="0"/>
      </rPr>
      <t xml:space="preserve">  </t>
    </r>
    <r>
      <rPr>
        <sz val="11"/>
        <color indexed="8"/>
        <rFont val="宋体"/>
        <charset val="134"/>
      </rPr>
      <t>其它返还性收入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</si>
  <si>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（二）一般性转移支付收入</t>
    </r>
  </si>
  <si>
    <r>
      <rPr>
        <sz val="11"/>
        <color rgb="FF000000"/>
        <rFont val="Times New Roman"/>
        <charset val="0"/>
      </rPr>
      <t xml:space="preserve">    </t>
    </r>
    <r>
      <rPr>
        <sz val="11"/>
        <color rgb="FF000000"/>
        <rFont val="宋体"/>
        <charset val="0"/>
      </rPr>
      <t>体制补助收入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</si>
  <si>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均衡性转移支付收入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</si>
  <si>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县级基本财力保障机制奖补资金收入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</si>
  <si>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结算补助收入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</si>
  <si>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基层公检法司转移支付收入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</si>
  <si>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城乡义务教育转移支付收入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</si>
  <si>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基本养老金转移支付收入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</si>
  <si>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产粮大县奖励资金收入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</si>
  <si>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重点生态功能区转移支付收入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</si>
  <si>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固定数额补助收入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</si>
  <si>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革命老区转移支付收入</t>
    </r>
  </si>
  <si>
    <t xml:space="preserve">1100229  </t>
  </si>
  <si>
    <t xml:space="preserve">  民族地区转移支付收入</t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</si>
  <si>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一般公共服务共同财政事权转移支付收入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</si>
  <si>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外交共同财政事权转移支付收入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</si>
  <si>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国防支出共同财政事权转移支付收入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</si>
  <si>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公共安全共同财政事权转移支付收入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</si>
  <si>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教育共同财政事权转移支付收入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</si>
  <si>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科学技术共同财政事权转移支付收入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</si>
  <si>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文化旅游体育与传媒共同财政事权转移支付收入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</si>
  <si>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社会保障和就业共同财政事权转移支付收入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</si>
  <si>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卫生健康共同财政事权转移支付收入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</si>
  <si>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节能环保</t>
    </r>
    <r>
      <rPr>
        <sz val="11"/>
        <color indexed="8"/>
        <rFont val="Times New Roman"/>
        <charset val="0"/>
      </rPr>
      <t> </t>
    </r>
    <r>
      <rPr>
        <sz val="11"/>
        <color indexed="8"/>
        <rFont val="宋体"/>
        <charset val="134"/>
      </rPr>
      <t>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</si>
  <si>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城乡社区共同财政事权转移支付收入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</si>
  <si>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农林水</t>
    </r>
    <r>
      <rPr>
        <sz val="11"/>
        <color indexed="8"/>
        <rFont val="Times New Roman"/>
        <charset val="0"/>
      </rPr>
      <t> </t>
    </r>
    <r>
      <rPr>
        <sz val="11"/>
        <color indexed="8"/>
        <rFont val="宋体"/>
        <charset val="134"/>
      </rPr>
      <t>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</si>
  <si>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交通运输</t>
    </r>
    <r>
      <rPr>
        <sz val="11"/>
        <color indexed="8"/>
        <rFont val="Times New Roman"/>
        <charset val="0"/>
      </rPr>
      <t> </t>
    </r>
    <r>
      <rPr>
        <sz val="11"/>
        <color indexed="8"/>
        <rFont val="宋体"/>
        <charset val="134"/>
      </rPr>
      <t>共同财政事权转移支付收入</t>
    </r>
  </si>
  <si>
    <r>
      <rPr>
        <sz val="11"/>
        <color rgb="FF000000"/>
        <rFont val="Times New Roman"/>
        <charset val="0"/>
      </rPr>
      <t>    </t>
    </r>
    <r>
      <rPr>
        <sz val="11"/>
        <color rgb="FF000000"/>
        <rFont val="宋体"/>
        <charset val="0"/>
      </rPr>
      <t>资源勘探工业信息等共同财政事权转移支付收入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</si>
  <si>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商业服务业等</t>
    </r>
    <r>
      <rPr>
        <sz val="11"/>
        <color indexed="8"/>
        <rFont val="Times New Roman"/>
        <charset val="0"/>
      </rPr>
      <t> </t>
    </r>
    <r>
      <rPr>
        <sz val="11"/>
        <color indexed="8"/>
        <rFont val="宋体"/>
        <charset val="134"/>
      </rPr>
      <t>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</si>
  <si>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金融共同财政事权转移支付收入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</si>
  <si>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自然资源海洋气象等共同财政事权转移支付收入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</si>
  <si>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住房保障共同财政事权转移支付收入</t>
    </r>
  </si>
  <si>
    <t xml:space="preserve">1100260  </t>
  </si>
  <si>
    <t xml:space="preserve">  灾害防治及应急管理共同财政事权转移支付收入</t>
  </si>
  <si>
    <r>
      <rPr>
        <sz val="11"/>
        <color rgb="FF000000"/>
        <rFont val="Times New Roman"/>
        <charset val="0"/>
      </rPr>
      <t>    </t>
    </r>
    <r>
      <rPr>
        <sz val="11"/>
        <color rgb="FF000000"/>
        <rFont val="宋体"/>
        <charset val="0"/>
      </rPr>
      <t>粮油物资储备共同财政事权转移支付收入</t>
    </r>
  </si>
  <si>
    <r>
      <rPr>
        <sz val="11"/>
        <color rgb="FF000000"/>
        <rFont val="Times New Roman"/>
        <charset val="0"/>
      </rPr>
      <t xml:space="preserve">    </t>
    </r>
    <r>
      <rPr>
        <sz val="11"/>
        <color rgb="FF000000"/>
        <rFont val="宋体"/>
        <charset val="0"/>
      </rPr>
      <t>灾害防治及应急管理共同财政事权转移支付收入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</si>
  <si>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其他共同财政事权转移支付收入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</si>
  <si>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其他一般性转移支付收入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</si>
  <si>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（三）专项转移支付收入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</si>
  <si>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一般公共服务</t>
    </r>
    <r>
      <rPr>
        <sz val="11"/>
        <color indexed="8"/>
        <rFont val="Times New Roman"/>
        <charset val="0"/>
      </rPr>
      <t> 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</si>
  <si>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外交</t>
    </r>
  </si>
  <si>
    <r>
      <rPr>
        <sz val="11"/>
        <color indexed="8"/>
        <rFont val="Times New Roman"/>
        <charset val="0"/>
      </rPr>
      <t xml:space="preserve">    </t>
    </r>
    <r>
      <rPr>
        <sz val="11"/>
        <color indexed="8"/>
        <rFont val="宋体"/>
        <charset val="134"/>
      </rPr>
      <t>国防支出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</si>
  <si>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公共安全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</si>
  <si>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教育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</si>
  <si>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科学技术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</si>
  <si>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文化旅游体育与传媒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</si>
  <si>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社会保障和就业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</si>
  <si>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卫生健康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</si>
  <si>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节能环保</t>
    </r>
    <r>
      <rPr>
        <sz val="11"/>
        <color indexed="8"/>
        <rFont val="Times New Roman"/>
        <charset val="0"/>
      </rPr>
      <t> 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</si>
  <si>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城乡社区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</si>
  <si>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农林水</t>
    </r>
    <r>
      <rPr>
        <sz val="11"/>
        <color indexed="8"/>
        <rFont val="Times New Roman"/>
        <charset val="0"/>
      </rPr>
      <t> 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</si>
  <si>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交通运输</t>
    </r>
    <r>
      <rPr>
        <sz val="11"/>
        <color indexed="8"/>
        <rFont val="Times New Roman"/>
        <charset val="0"/>
      </rPr>
      <t> </t>
    </r>
  </si>
  <si>
    <r>
      <rPr>
        <sz val="11"/>
        <color rgb="FF000000"/>
        <rFont val="Times New Roman"/>
        <charset val="0"/>
      </rPr>
      <t>    </t>
    </r>
    <r>
      <rPr>
        <sz val="11"/>
        <color rgb="FF000000"/>
        <rFont val="宋体"/>
        <charset val="0"/>
      </rPr>
      <t>资源勘探工业信息等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</si>
  <si>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商业服务业等</t>
    </r>
    <r>
      <rPr>
        <sz val="11"/>
        <color indexed="8"/>
        <rFont val="Times New Roman"/>
        <charset val="0"/>
      </rPr>
      <t> 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</si>
  <si>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金融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</si>
  <si>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自然资源海洋气象等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</si>
  <si>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住房保障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</si>
  <si>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粮油物资储备</t>
    </r>
  </si>
  <si>
    <t xml:space="preserve">  灾害防治及应急管理</t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</si>
  <si>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其他收入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</si>
  <si>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（四）下级上解收入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</si>
  <si>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体制上解收入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</si>
  <si>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专项上解收入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</si>
  <si>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（五）上年结转收入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</si>
  <si>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上年专项结转</t>
    </r>
  </si>
  <si>
    <r>
      <rPr>
        <sz val="11"/>
        <color indexed="8"/>
        <rFont val="Times New Roman"/>
        <charset val="0"/>
      </rPr>
      <t>  </t>
    </r>
    <r>
      <rPr>
        <sz val="11"/>
        <color indexed="8"/>
        <rFont val="宋体"/>
        <charset val="134"/>
      </rPr>
      <t>（六）调入资金</t>
    </r>
  </si>
  <si>
    <r>
      <rPr>
        <sz val="11"/>
        <color indexed="8"/>
        <rFont val="Times New Roman"/>
        <charset val="0"/>
      </rPr>
      <t xml:space="preserve">   </t>
    </r>
    <r>
      <rPr>
        <sz val="11"/>
        <color indexed="8"/>
        <rFont val="宋体"/>
        <charset val="134"/>
      </rPr>
      <t>调入一般公共预算资金</t>
    </r>
  </si>
  <si>
    <r>
      <rPr>
        <sz val="11"/>
        <color indexed="8"/>
        <rFont val="Times New Roman"/>
        <charset val="0"/>
      </rPr>
      <t xml:space="preserve">          </t>
    </r>
    <r>
      <rPr>
        <sz val="11"/>
        <color indexed="8"/>
        <rFont val="宋体"/>
        <charset val="134"/>
      </rPr>
      <t>从政府性基金预算调入一般公共预算资金</t>
    </r>
  </si>
  <si>
    <r>
      <rPr>
        <sz val="11"/>
        <color indexed="8"/>
        <rFont val="Times New Roman"/>
        <charset val="0"/>
      </rPr>
      <t xml:space="preserve">          </t>
    </r>
    <r>
      <rPr>
        <sz val="11"/>
        <color indexed="8"/>
        <rFont val="宋体"/>
        <charset val="134"/>
      </rPr>
      <t>从国有资本经营预算调入一般公共预算资金</t>
    </r>
  </si>
  <si>
    <r>
      <rPr>
        <sz val="11"/>
        <color indexed="8"/>
        <rFont val="Times New Roman"/>
        <charset val="0"/>
      </rPr>
      <t xml:space="preserve">          </t>
    </r>
    <r>
      <rPr>
        <sz val="11"/>
        <color indexed="8"/>
        <rFont val="宋体"/>
        <charset val="134"/>
      </rPr>
      <t>从抗疫特别国债调入一般公共预算资金</t>
    </r>
  </si>
  <si>
    <r>
      <rPr>
        <sz val="11"/>
        <color indexed="8"/>
        <rFont val="Times New Roman"/>
        <charset val="0"/>
      </rPr>
      <t xml:space="preserve">          </t>
    </r>
    <r>
      <rPr>
        <sz val="11"/>
        <color indexed="8"/>
        <rFont val="宋体"/>
        <charset val="134"/>
      </rPr>
      <t>从其他资金调入一般公共预算资金</t>
    </r>
  </si>
  <si>
    <r>
      <rPr>
        <sz val="11"/>
        <color indexed="8"/>
        <rFont val="Times New Roman"/>
        <charset val="0"/>
      </rPr>
      <t xml:space="preserve"> </t>
    </r>
    <r>
      <rPr>
        <sz val="11"/>
        <color indexed="8"/>
        <rFont val="宋体"/>
        <charset val="134"/>
      </rPr>
      <t>（七）债务转贷收入</t>
    </r>
  </si>
  <si>
    <r>
      <rPr>
        <sz val="11"/>
        <color indexed="8"/>
        <rFont val="Times New Roman"/>
        <charset val="0"/>
      </rPr>
      <t>    </t>
    </r>
    <r>
      <rPr>
        <sz val="11"/>
        <color indexed="8"/>
        <rFont val="宋体"/>
        <charset val="134"/>
      </rPr>
      <t>地方政府一般债务转贷收入</t>
    </r>
  </si>
  <si>
    <r>
      <rPr>
        <sz val="11"/>
        <color indexed="8"/>
        <rFont val="Times New Roman"/>
        <charset val="0"/>
      </rPr>
      <t>        </t>
    </r>
    <r>
      <rPr>
        <sz val="11"/>
        <color indexed="8"/>
        <rFont val="宋体"/>
        <charset val="134"/>
      </rPr>
      <t>地方政府一般债券转贷收入</t>
    </r>
  </si>
  <si>
    <r>
      <rPr>
        <sz val="11"/>
        <color indexed="8"/>
        <rFont val="Times New Roman"/>
        <charset val="0"/>
      </rPr>
      <t xml:space="preserve">              </t>
    </r>
    <r>
      <rPr>
        <sz val="11"/>
        <color indexed="8"/>
        <rFont val="宋体"/>
        <charset val="134"/>
      </rPr>
      <t>新增债券</t>
    </r>
  </si>
  <si>
    <r>
      <rPr>
        <sz val="11"/>
        <color indexed="8"/>
        <rFont val="Times New Roman"/>
        <charset val="0"/>
      </rPr>
      <t xml:space="preserve">              </t>
    </r>
    <r>
      <rPr>
        <sz val="11"/>
        <color indexed="8"/>
        <rFont val="宋体"/>
        <charset val="134"/>
      </rPr>
      <t>再融资债券</t>
    </r>
  </si>
  <si>
    <r>
      <rPr>
        <sz val="11"/>
        <color indexed="8"/>
        <rFont val="Times New Roman"/>
        <charset val="0"/>
      </rPr>
      <t>        </t>
    </r>
    <r>
      <rPr>
        <sz val="11"/>
        <color indexed="8"/>
        <rFont val="宋体"/>
        <charset val="134"/>
      </rPr>
      <t>地方政府向国际组织借款转贷收入</t>
    </r>
  </si>
  <si>
    <t>（八）动用预算稳定调节基金</t>
  </si>
  <si>
    <r>
      <rPr>
        <b/>
        <sz val="11"/>
        <color rgb="FF000000"/>
        <rFont val="宋体"/>
        <charset val="134"/>
      </rPr>
      <t>收</t>
    </r>
    <r>
      <rPr>
        <b/>
        <sz val="11"/>
        <color rgb="FF000000"/>
        <rFont val="Times New Roman"/>
        <charset val="134"/>
      </rPr>
      <t>    </t>
    </r>
    <r>
      <rPr>
        <b/>
        <sz val="11"/>
        <color rgb="FF000000"/>
        <rFont val="宋体"/>
        <charset val="134"/>
      </rPr>
      <t>入</t>
    </r>
    <r>
      <rPr>
        <b/>
        <sz val="11"/>
        <color rgb="FF000000"/>
        <rFont val="Times New Roman"/>
        <charset val="134"/>
      </rPr>
      <t>    </t>
    </r>
    <r>
      <rPr>
        <b/>
        <sz val="11"/>
        <color rgb="FF000000"/>
        <rFont val="宋体"/>
        <charset val="134"/>
      </rPr>
      <t>总</t>
    </r>
    <r>
      <rPr>
        <b/>
        <sz val="11"/>
        <color rgb="FF000000"/>
        <rFont val="Times New Roman"/>
        <charset val="134"/>
      </rPr>
      <t>    </t>
    </r>
    <r>
      <rPr>
        <b/>
        <sz val="11"/>
        <color rgb="FF000000"/>
        <rFont val="宋体"/>
        <charset val="134"/>
      </rPr>
      <t>计</t>
    </r>
  </si>
  <si>
    <r>
      <rPr>
        <sz val="12"/>
        <rFont val="黑体"/>
        <charset val="134"/>
      </rPr>
      <t>附表</t>
    </r>
    <r>
      <rPr>
        <sz val="12"/>
        <rFont val="Times New Roman"/>
        <charset val="134"/>
      </rPr>
      <t>47</t>
    </r>
  </si>
  <si>
    <t xml:space="preserve"> </t>
  </si>
  <si>
    <r>
      <rPr>
        <sz val="20"/>
        <rFont val="方正大标宋简体"/>
        <charset val="134"/>
      </rPr>
      <t>高新区</t>
    </r>
    <r>
      <rPr>
        <sz val="20"/>
        <rFont val="Times New Roman"/>
        <charset val="134"/>
      </rPr>
      <t>2022</t>
    </r>
    <r>
      <rPr>
        <sz val="20"/>
        <rFont val="方正大标宋简体"/>
        <charset val="134"/>
      </rPr>
      <t>年一般公共预算支出表</t>
    </r>
  </si>
  <si>
    <r>
      <t>单位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万元</t>
    </r>
  </si>
  <si>
    <r>
      <rPr>
        <b/>
        <sz val="11"/>
        <rFont val="宋体"/>
        <charset val="134"/>
      </rPr>
      <t>科目编码</t>
    </r>
  </si>
  <si>
    <r>
      <rPr>
        <b/>
        <sz val="11"/>
        <rFont val="宋体"/>
        <charset val="134"/>
      </rPr>
      <t>科目名称</t>
    </r>
  </si>
  <si>
    <r>
      <rPr>
        <b/>
        <sz val="11"/>
        <rFont val="宋体"/>
        <charset val="134"/>
      </rPr>
      <t>备注</t>
    </r>
  </si>
  <si>
    <r>
      <rPr>
        <b/>
        <sz val="11"/>
        <rFont val="宋体"/>
        <charset val="134"/>
      </rPr>
      <t>地方一般公共预算支出合计</t>
    </r>
  </si>
  <si>
    <r>
      <rPr>
        <sz val="11"/>
        <rFont val="宋体"/>
        <charset val="134"/>
      </rPr>
      <t>一般公共服务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</si>
  <si>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政府办公厅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室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及相关机构事务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</si>
  <si>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行政运行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</si>
  <si>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其他政府办公厅（室）及相关机构事务支出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</si>
  <si>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统计信息事务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</si>
  <si>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专项普查活动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</si>
  <si>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财政事务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</si>
  <si>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财政国库业务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</si>
  <si>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其他财政事务支出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</si>
  <si>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税收事务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</si>
  <si>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审计事务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</si>
  <si>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审计业务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</si>
  <si>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纪检监察事务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</si>
  <si>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其他纪检监察事务支出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</si>
  <si>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商贸事务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</si>
  <si>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招商引资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</si>
  <si>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群众团体事务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</si>
  <si>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工会事务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</si>
  <si>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组织事务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</si>
  <si>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其他组织事务支出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</si>
  <si>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宣传事务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</si>
  <si>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其他宣传事务支出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</si>
  <si>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统战事务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</si>
  <si>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宗教事务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</si>
  <si>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市场监督管理事务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</si>
  <si>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其他市场监督管理事务</t>
    </r>
  </si>
  <si>
    <r>
      <rPr>
        <sz val="11"/>
        <rFont val="宋体"/>
        <charset val="134"/>
      </rPr>
      <t>国防支出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</si>
  <si>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其他国防支出</t>
    </r>
  </si>
  <si>
    <r>
      <rPr>
        <sz val="11"/>
        <rFont val="宋体"/>
        <charset val="134"/>
      </rPr>
      <t>公共安全支出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</si>
  <si>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公安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</si>
  <si>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其他公安支出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</si>
  <si>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司法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</si>
  <si>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其他司法支出</t>
    </r>
  </si>
  <si>
    <r>
      <rPr>
        <sz val="11"/>
        <rFont val="宋体"/>
        <charset val="134"/>
      </rPr>
      <t>教育支出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</si>
  <si>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普通教育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</si>
  <si>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学前教育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</si>
  <si>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小学教育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</si>
  <si>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初中教育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</si>
  <si>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高等教育</t>
    </r>
  </si>
  <si>
    <r>
      <rPr>
        <sz val="11"/>
        <rFont val="宋体"/>
        <charset val="134"/>
      </rPr>
      <t>科学技术支出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</si>
  <si>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科学技术管理事务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</si>
  <si>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其他科学技术管理事务支出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</si>
  <si>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技术研究与开发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</si>
  <si>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科技成果转化与扩散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</si>
  <si>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其他技术研究与开发支出</t>
    </r>
  </si>
  <si>
    <r>
      <rPr>
        <sz val="11"/>
        <rFont val="宋体"/>
        <charset val="134"/>
      </rPr>
      <t>文化旅游体育与传媒支出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</si>
  <si>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文化和旅游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</si>
  <si>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群众文化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</si>
  <si>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其他文化和旅游支出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</si>
  <si>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文物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</si>
  <si>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文物保护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</si>
  <si>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新闻出版电影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</si>
  <si>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电影</t>
    </r>
  </si>
  <si>
    <r>
      <rPr>
        <sz val="11"/>
        <rFont val="宋体"/>
        <charset val="134"/>
      </rPr>
      <t>社会保障和就业支出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</si>
  <si>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人力资源和社会保障管理事务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</si>
  <si>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社会保险业务管理事务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</si>
  <si>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其他人力资源和社会保障管理事务支出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</si>
  <si>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民政管理事务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</si>
  <si>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基层政权建设和社区治理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</si>
  <si>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其他民政管理事务支出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</si>
  <si>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行政事业单位养老支出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</si>
  <si>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机关事业单位基本养老保险缴费支出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</si>
  <si>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机关事业单位职业年金缴费支出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</si>
  <si>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其他行政事业单位养老支出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</si>
  <si>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就业补助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</si>
  <si>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公益性岗位补贴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</si>
  <si>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抚恤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</si>
  <si>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伤残抚恤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</si>
  <si>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义务兵优待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</si>
  <si>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退役安置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</si>
  <si>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退役士兵安置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</si>
  <si>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社会福利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</si>
  <si>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儿童福利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</si>
  <si>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老年福利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</si>
  <si>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殡葬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</si>
  <si>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社会福利事业单位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</si>
  <si>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其他社会福利支出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</si>
  <si>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残疾人事业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</si>
  <si>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残疾人康复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</si>
  <si>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残疾人生活和护理补贴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</si>
  <si>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最低生活保障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</si>
  <si>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城市最低生活保障金支出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</si>
  <si>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农村最低生活保障金支出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</si>
  <si>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特困人员救助供养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</si>
  <si>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城市特困人员救助供养支出</t>
    </r>
  </si>
  <si>
    <r>
      <rPr>
        <sz val="11"/>
        <color rgb="FFFF0000"/>
        <rFont val="Times New Roman"/>
        <charset val="134"/>
      </rPr>
      <t xml:space="preserve">      </t>
    </r>
    <r>
      <rPr>
        <sz val="11"/>
        <color rgb="FFFF0000"/>
        <rFont val="宋体"/>
        <charset val="134"/>
      </rPr>
      <t>农村特困人员救助供养支出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</si>
  <si>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财政对基本养老保险基金的补助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</si>
  <si>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财政对企业职工基本养老保险基金的补助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</si>
  <si>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财政对城乡居民基本养老保险基金的补助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</si>
  <si>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退役军人管理事务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</si>
  <si>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其他社会保障和就业支出</t>
    </r>
  </si>
  <si>
    <r>
      <rPr>
        <sz val="11"/>
        <rFont val="宋体"/>
        <charset val="134"/>
      </rPr>
      <t>卫生健康支出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</si>
  <si>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卫生健康管理事务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</si>
  <si>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公立医院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</si>
  <si>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其他公立医院支出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</si>
  <si>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基层医疗卫生机构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</si>
  <si>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乡镇卫生院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</si>
  <si>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其他基层医疗卫生机构支出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</si>
  <si>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公共卫生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</si>
  <si>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疾病预防控制机构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</si>
  <si>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基本公共卫生服务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</si>
  <si>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重大公共卫生服务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</si>
  <si>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中医药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</si>
  <si>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中医（民族医）药专项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</si>
  <si>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计划生育事务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</si>
  <si>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计划生育服务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</si>
  <si>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其他计划生育事务支出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</si>
  <si>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行政事业单位医疗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</si>
  <si>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行政单位医疗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</si>
  <si>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事业单位医疗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</si>
  <si>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公务员医疗补助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</si>
  <si>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财政对基本医疗保险基金的补助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</si>
  <si>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财政对城乡居民基本医疗保险基金的补助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</si>
  <si>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财政对其他基本医疗保险基金的补助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</si>
  <si>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医疗救助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</si>
  <si>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城乡医疗救助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</si>
  <si>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优抚对象医疗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</si>
  <si>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优抚对象医疗补助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</si>
  <si>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医疗保障管理事务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</si>
  <si>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其他医疗保障管理事务支出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</si>
  <si>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其他卫生健康支出</t>
    </r>
  </si>
  <si>
    <r>
      <rPr>
        <sz val="11"/>
        <rFont val="宋体"/>
        <charset val="134"/>
      </rPr>
      <t>节能环保支出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</si>
  <si>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环境保护管理事务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</si>
  <si>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其他环境保护管理事务支出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</si>
  <si>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污染防治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</si>
  <si>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水体</t>
    </r>
  </si>
  <si>
    <r>
      <rPr>
        <sz val="11"/>
        <rFont val="宋体"/>
        <charset val="134"/>
      </rPr>
      <t>城乡社区支出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</si>
  <si>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城乡社区管理事务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</si>
  <si>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城管执法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</si>
  <si>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城乡社区环境卫生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</si>
  <si>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其他城乡社区支出</t>
    </r>
  </si>
  <si>
    <r>
      <rPr>
        <sz val="11"/>
        <rFont val="宋体"/>
        <charset val="134"/>
      </rPr>
      <t>农林水支出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</si>
  <si>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农业农村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</si>
  <si>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病虫害控制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</si>
  <si>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农产品质量安全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</si>
  <si>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防灾救灾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</si>
  <si>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农业生产发展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</si>
  <si>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其他农业农村支出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</si>
  <si>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林业和草原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</si>
  <si>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森林资源管理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</si>
  <si>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水利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</si>
  <si>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水资源节约管理与保护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</si>
  <si>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防汛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</si>
  <si>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抗旱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</si>
  <si>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农村水利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</si>
  <si>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大中型水库移民后期扶持专项支出</t>
    </r>
  </si>
  <si>
    <r>
      <rPr>
        <sz val="11"/>
        <color rgb="FFFF0000"/>
        <rFont val="Times New Roman"/>
        <charset val="134"/>
      </rPr>
      <t xml:space="preserve">    </t>
    </r>
    <r>
      <rPr>
        <sz val="11"/>
        <color rgb="FFFF0000"/>
        <rFont val="宋体"/>
        <charset val="134"/>
      </rPr>
      <t>巩固脱贫衔接乡村振兴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</si>
  <si>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其他巩固脱贫衔接乡村振兴支出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</si>
  <si>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农村综合改革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</si>
  <si>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对村级公益事业建设的补助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</si>
  <si>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对村民委员会和村党支部的补助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</si>
  <si>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其他农村综合改革支出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</si>
  <si>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其他农林水支出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</si>
  <si>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化解其他公益性乡村债务支出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</si>
  <si>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其他农林水支出</t>
    </r>
  </si>
  <si>
    <r>
      <rPr>
        <sz val="11"/>
        <rFont val="宋体"/>
        <charset val="134"/>
      </rPr>
      <t>交通运输支出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</si>
  <si>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公路水路运输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</si>
  <si>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公路建设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</si>
  <si>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公路养护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</si>
  <si>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铁路运输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</si>
  <si>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铁路路网建设</t>
    </r>
  </si>
  <si>
    <r>
      <rPr>
        <sz val="11"/>
        <rFont val="宋体"/>
        <charset val="134"/>
      </rPr>
      <t>资源勘探工业信息等支出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</si>
  <si>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支持中小企业发展和管理支出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</si>
  <si>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其他支持中小企业发展和管理支出</t>
    </r>
  </si>
  <si>
    <r>
      <rPr>
        <sz val="11"/>
        <rFont val="宋体"/>
        <charset val="134"/>
      </rPr>
      <t>金融支出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</si>
  <si>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其他金融支出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</si>
  <si>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其他金融支出</t>
    </r>
  </si>
  <si>
    <r>
      <rPr>
        <sz val="11"/>
        <rFont val="宋体"/>
        <charset val="134"/>
      </rPr>
      <t>援助其他地区支出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</si>
  <si>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其他支出</t>
    </r>
  </si>
  <si>
    <r>
      <rPr>
        <sz val="11"/>
        <rFont val="宋体"/>
        <charset val="134"/>
      </rPr>
      <t>自然资源海洋气象等支出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</si>
  <si>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自然资源事务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</si>
  <si>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自然资源规划及管理</t>
    </r>
  </si>
  <si>
    <r>
      <rPr>
        <sz val="11"/>
        <rFont val="宋体"/>
        <charset val="134"/>
      </rPr>
      <t>住房保障支出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</si>
  <si>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住房改革支出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</si>
  <si>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住房公积金</t>
    </r>
  </si>
  <si>
    <r>
      <rPr>
        <sz val="11"/>
        <rFont val="宋体"/>
        <charset val="134"/>
      </rPr>
      <t>灾害防治及应急管理支出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</si>
  <si>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应急管理事务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</si>
  <si>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安全监管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</si>
  <si>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消防救援事务</t>
    </r>
  </si>
  <si>
    <r>
      <rPr>
        <sz val="11"/>
        <rFont val="宋体"/>
        <charset val="134"/>
      </rPr>
      <t>预备费</t>
    </r>
  </si>
  <si>
    <r>
      <rPr>
        <sz val="11"/>
        <rFont val="宋体"/>
        <charset val="134"/>
      </rPr>
      <t>其他支出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</si>
  <si>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年初预留</t>
    </r>
  </si>
  <si>
    <r>
      <rPr>
        <sz val="11"/>
        <rFont val="宋体"/>
        <charset val="134"/>
      </rPr>
      <t>债务付息支出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</si>
  <si>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地方政府一般债务付息支出</t>
    </r>
  </si>
  <si>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地方政府一般债券付息支出</t>
    </r>
  </si>
  <si>
    <r>
      <rPr>
        <sz val="11"/>
        <rFont val="宋体"/>
        <charset val="134"/>
      </rPr>
      <t>债务发行费用支出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</si>
  <si>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地方政府一般债务发行费用支出</t>
    </r>
  </si>
  <si>
    <t>转移性支出合计</t>
  </si>
  <si>
    <t>转移性支出</t>
  </si>
  <si>
    <t>一般性转移支付</t>
  </si>
  <si>
    <t>专项转移支付</t>
  </si>
  <si>
    <t>上解支出</t>
  </si>
  <si>
    <t>年终结余</t>
  </si>
  <si>
    <t>安排预算稳定调节基金</t>
  </si>
  <si>
    <t>债务还本支出</t>
  </si>
  <si>
    <t>地方政府一般债务还本支出</t>
  </si>
  <si>
    <t>支出总计</t>
  </si>
  <si>
    <r>
      <rPr>
        <sz val="12"/>
        <color rgb="FF000000"/>
        <rFont val="黑体"/>
        <charset val="134"/>
      </rPr>
      <t>附表</t>
    </r>
    <r>
      <rPr>
        <sz val="12"/>
        <color rgb="FF000000"/>
        <rFont val="Times New Roman"/>
        <charset val="134"/>
      </rPr>
      <t>48</t>
    </r>
  </si>
  <si>
    <r>
      <rPr>
        <sz val="20"/>
        <rFont val="方正大标宋简体"/>
        <charset val="134"/>
      </rPr>
      <t>高新区</t>
    </r>
    <r>
      <rPr>
        <sz val="20"/>
        <rFont val="Times New Roman"/>
        <charset val="134"/>
      </rPr>
      <t>2022</t>
    </r>
    <r>
      <rPr>
        <sz val="20"/>
        <rFont val="方正大标宋简体"/>
        <charset val="134"/>
      </rPr>
      <t>年一般公共预算支出政府经济分类情况表</t>
    </r>
  </si>
  <si>
    <t>单位:万元</t>
  </si>
  <si>
    <r>
      <rPr>
        <sz val="10"/>
        <rFont val="黑体"/>
        <charset val="134"/>
      </rPr>
      <t>功能科目类名称</t>
    </r>
  </si>
  <si>
    <r>
      <rPr>
        <sz val="10"/>
        <rFont val="黑体"/>
        <charset val="134"/>
      </rPr>
      <t>总计</t>
    </r>
  </si>
  <si>
    <r>
      <rPr>
        <sz val="10"/>
        <rFont val="黑体"/>
        <charset val="134"/>
      </rPr>
      <t>机关工资福利支出</t>
    </r>
  </si>
  <si>
    <r>
      <rPr>
        <sz val="10"/>
        <rFont val="黑体"/>
        <charset val="134"/>
      </rPr>
      <t>机关商品和服务支出</t>
    </r>
  </si>
  <si>
    <r>
      <rPr>
        <sz val="10"/>
        <rFont val="黑体"/>
        <charset val="134"/>
      </rPr>
      <t>机关资本性支出（一）</t>
    </r>
  </si>
  <si>
    <r>
      <rPr>
        <sz val="10"/>
        <rFont val="黑体"/>
        <charset val="134"/>
      </rPr>
      <t>机关资本性支出（二）</t>
    </r>
  </si>
  <si>
    <r>
      <rPr>
        <sz val="10"/>
        <rFont val="黑体"/>
        <charset val="134"/>
      </rPr>
      <t>对事业单位经常性补助</t>
    </r>
  </si>
  <si>
    <r>
      <rPr>
        <sz val="10"/>
        <rFont val="黑体"/>
        <charset val="134"/>
      </rPr>
      <t>对事业单位资本性补助</t>
    </r>
  </si>
  <si>
    <r>
      <rPr>
        <sz val="10"/>
        <rFont val="黑体"/>
        <charset val="134"/>
      </rPr>
      <t>对企业补助</t>
    </r>
  </si>
  <si>
    <r>
      <rPr>
        <sz val="10"/>
        <rFont val="黑体"/>
        <charset val="134"/>
      </rPr>
      <t>对企业资本性支出</t>
    </r>
  </si>
  <si>
    <r>
      <rPr>
        <sz val="10"/>
        <rFont val="黑体"/>
        <charset val="134"/>
      </rPr>
      <t>对个人和家庭的补助</t>
    </r>
  </si>
  <si>
    <r>
      <rPr>
        <sz val="10"/>
        <rFont val="黑体"/>
        <charset val="134"/>
      </rPr>
      <t>对社会保障基金补助</t>
    </r>
  </si>
  <si>
    <r>
      <rPr>
        <sz val="10"/>
        <rFont val="黑体"/>
        <charset val="134"/>
      </rPr>
      <t>债务利息及费用支出</t>
    </r>
  </si>
  <si>
    <r>
      <rPr>
        <sz val="10"/>
        <rFont val="黑体"/>
        <charset val="134"/>
      </rPr>
      <t>债务还本支出</t>
    </r>
  </si>
  <si>
    <r>
      <rPr>
        <sz val="10"/>
        <rFont val="黑体"/>
        <charset val="134"/>
      </rPr>
      <t>转移性支出</t>
    </r>
  </si>
  <si>
    <r>
      <rPr>
        <sz val="10"/>
        <rFont val="黑体"/>
        <charset val="134"/>
      </rPr>
      <t>预备费及预留</t>
    </r>
  </si>
  <si>
    <r>
      <rPr>
        <sz val="10"/>
        <rFont val="黑体"/>
        <charset val="134"/>
      </rPr>
      <t>其他支出</t>
    </r>
  </si>
  <si>
    <t>合计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</si>
  <si>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</si>
  <si>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</si>
  <si>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</si>
  <si>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</si>
  <si>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</si>
  <si>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</si>
  <si>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</si>
  <si>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</si>
  <si>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</si>
  <si>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</si>
  <si>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</si>
  <si>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</si>
  <si>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</si>
  <si>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</si>
  <si>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</si>
  <si>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</si>
  <si>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</si>
  <si>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</si>
  <si>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</si>
  <si>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</si>
  <si>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</si>
  <si>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</si>
  <si>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</si>
  <si>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r>
      <rPr>
        <sz val="12"/>
        <color rgb="FF000000"/>
        <rFont val="黑体"/>
        <charset val="134"/>
      </rPr>
      <t>附表</t>
    </r>
    <r>
      <rPr>
        <sz val="12"/>
        <color rgb="FF000000"/>
        <rFont val="Times New Roman"/>
        <charset val="134"/>
      </rPr>
      <t>49</t>
    </r>
  </si>
  <si>
    <r>
      <rPr>
        <sz val="20"/>
        <rFont val="方正大标宋简体"/>
        <charset val="134"/>
      </rPr>
      <t>高新区</t>
    </r>
    <r>
      <rPr>
        <sz val="20"/>
        <rFont val="Times New Roman"/>
        <charset val="134"/>
      </rPr>
      <t>2022</t>
    </r>
    <r>
      <rPr>
        <sz val="20"/>
        <rFont val="方正大标宋简体"/>
        <charset val="134"/>
      </rPr>
      <t>年一般公共预算基本支出表</t>
    </r>
  </si>
  <si>
    <r>
      <t>单位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万元</t>
    </r>
  </si>
  <si>
    <r>
      <rPr>
        <sz val="11"/>
        <rFont val="黑体"/>
        <charset val="134"/>
      </rPr>
      <t>支出经济分类</t>
    </r>
  </si>
  <si>
    <r>
      <rPr>
        <sz val="11"/>
        <rFont val="Times New Roman"/>
        <charset val="134"/>
      </rPr>
      <t>2022</t>
    </r>
    <r>
      <rPr>
        <sz val="11"/>
        <rFont val="黑体"/>
        <charset val="134"/>
      </rPr>
      <t>年预算数</t>
    </r>
  </si>
  <si>
    <r>
      <rPr>
        <sz val="11"/>
        <rFont val="黑体"/>
        <charset val="134"/>
      </rPr>
      <t>科目编码</t>
    </r>
  </si>
  <si>
    <r>
      <rPr>
        <sz val="11"/>
        <rFont val="黑体"/>
        <charset val="134"/>
      </rPr>
      <t>科目名称</t>
    </r>
  </si>
  <si>
    <r>
      <rPr>
        <sz val="11"/>
        <rFont val="黑体"/>
        <charset val="134"/>
      </rPr>
      <t>合计</t>
    </r>
  </si>
  <si>
    <r>
      <rPr>
        <sz val="11"/>
        <rFont val="黑体"/>
        <charset val="134"/>
      </rPr>
      <t>人员支出</t>
    </r>
  </si>
  <si>
    <r>
      <rPr>
        <sz val="11"/>
        <rFont val="黑体"/>
        <charset val="134"/>
      </rPr>
      <t>公用支出</t>
    </r>
  </si>
  <si>
    <r>
      <rPr>
        <sz val="11"/>
        <rFont val="宋体"/>
        <charset val="134"/>
      </rPr>
      <t>工资福利支出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</si>
  <si>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基本工资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</si>
  <si>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津贴补贴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</si>
  <si>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奖金（</t>
    </r>
    <r>
      <rPr>
        <sz val="11"/>
        <rFont val="Times New Roman"/>
        <charset val="134"/>
      </rPr>
      <t>13</t>
    </r>
    <r>
      <rPr>
        <sz val="11"/>
        <rFont val="宋体"/>
        <charset val="134"/>
      </rPr>
      <t>个月）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</si>
  <si>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绩效工资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</si>
  <si>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机关事业单位基本养老保险缴费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</si>
  <si>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职业年金缴费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</si>
  <si>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职工基本医疗缴费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</si>
  <si>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公务员医疗补助缴费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</si>
  <si>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其他社会保障缴费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</si>
  <si>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住房公积金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</si>
  <si>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其他工资福利支出</t>
    </r>
  </si>
  <si>
    <r>
      <rPr>
        <sz val="11"/>
        <rFont val="宋体"/>
        <charset val="134"/>
      </rPr>
      <t>商品和服务支出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</si>
  <si>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办公费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</si>
  <si>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印刷费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</si>
  <si>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咨询费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</si>
  <si>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水费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</si>
  <si>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电费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</si>
  <si>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邮电费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</si>
  <si>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物业管理费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</si>
  <si>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差旅费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</si>
  <si>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维修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护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</si>
  <si>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会议费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</si>
  <si>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培训费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</si>
  <si>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公务接待费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</si>
  <si>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工会经费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</si>
  <si>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福利费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</si>
  <si>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公务用车运行维护费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</si>
  <si>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公务交通补贴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</si>
  <si>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税金及附加费用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</si>
  <si>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</si>
  <si>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对个人和家庭的补助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</si>
  <si>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离休费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</si>
  <si>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退休费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</si>
  <si>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抚恤金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</si>
  <si>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预备费及预留</t>
    </r>
  </si>
  <si>
    <r>
      <rPr>
        <sz val="12"/>
        <rFont val="黑体"/>
        <charset val="134"/>
      </rPr>
      <t>附表</t>
    </r>
    <r>
      <rPr>
        <sz val="12"/>
        <rFont val="Times New Roman"/>
        <charset val="134"/>
      </rPr>
      <t>50</t>
    </r>
  </si>
  <si>
    <r>
      <rPr>
        <sz val="20"/>
        <rFont val="方正大标宋简体"/>
        <charset val="134"/>
      </rPr>
      <t>高新区</t>
    </r>
    <r>
      <rPr>
        <sz val="20"/>
        <rFont val="Times New Roman"/>
        <charset val="134"/>
      </rPr>
      <t>2022</t>
    </r>
    <r>
      <rPr>
        <sz val="20"/>
        <rFont val="方正大标宋简体"/>
        <charset val="134"/>
      </rPr>
      <t>年政府性基金预算收入表</t>
    </r>
  </si>
  <si>
    <r>
      <t xml:space="preserve">    </t>
    </r>
    <r>
      <rPr>
        <sz val="10"/>
        <rFont val="宋体"/>
        <charset val="134"/>
      </rPr>
      <t>单位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 xml:space="preserve">   </t>
    </r>
  </si>
  <si>
    <t>项目</t>
  </si>
  <si>
    <t>地方政府性基金收入合计</t>
  </si>
  <si>
    <r>
      <rPr>
        <sz val="11"/>
        <rFont val="宋体"/>
        <charset val="134"/>
      </rPr>
      <t>一、农业土地开发资金收入</t>
    </r>
  </si>
  <si>
    <r>
      <rPr>
        <sz val="11"/>
        <rFont val="宋体"/>
        <charset val="134"/>
      </rPr>
      <t>二、国有土地使用权出让收入</t>
    </r>
  </si>
  <si>
    <r>
      <rPr>
        <sz val="11"/>
        <rFont val="Times New Roman"/>
        <charset val="0"/>
      </rPr>
      <t xml:space="preserve">        </t>
    </r>
    <r>
      <rPr>
        <sz val="11"/>
        <rFont val="宋体"/>
        <charset val="134"/>
      </rPr>
      <t>土地出让价款收入</t>
    </r>
  </si>
  <si>
    <r>
      <rPr>
        <sz val="11"/>
        <rFont val="Times New Roman"/>
        <charset val="0"/>
      </rPr>
      <t xml:space="preserve">        </t>
    </r>
    <r>
      <rPr>
        <sz val="11"/>
        <rFont val="宋体"/>
        <charset val="134"/>
      </rPr>
      <t>补缴的土地价款</t>
    </r>
  </si>
  <si>
    <r>
      <rPr>
        <sz val="11"/>
        <rFont val="Times New Roman"/>
        <charset val="0"/>
      </rPr>
      <t xml:space="preserve">        </t>
    </r>
    <r>
      <rPr>
        <sz val="11"/>
        <rFont val="宋体"/>
        <charset val="134"/>
      </rPr>
      <t>缴纳新增建设用地土地有偿使用费</t>
    </r>
  </si>
  <si>
    <r>
      <rPr>
        <sz val="11"/>
        <rFont val="Times New Roman"/>
        <charset val="0"/>
      </rPr>
      <t xml:space="preserve">        </t>
    </r>
    <r>
      <rPr>
        <sz val="11"/>
        <rFont val="宋体"/>
        <charset val="134"/>
      </rPr>
      <t>其他土地出让收入</t>
    </r>
  </si>
  <si>
    <t>`</t>
  </si>
  <si>
    <r>
      <rPr>
        <sz val="11"/>
        <rFont val="宋体"/>
        <charset val="134"/>
      </rPr>
      <t>三、彩票发行机构和彩票销售机构的业务费用</t>
    </r>
  </si>
  <si>
    <r>
      <rPr>
        <sz val="11"/>
        <rFont val="Times New Roman"/>
        <charset val="0"/>
      </rPr>
      <t xml:space="preserve">        </t>
    </r>
    <r>
      <rPr>
        <sz val="11"/>
        <rFont val="宋体"/>
        <charset val="134"/>
      </rPr>
      <t>福利彩票销售机构的业务费用</t>
    </r>
  </si>
  <si>
    <r>
      <rPr>
        <sz val="11"/>
        <rFont val="宋体"/>
        <charset val="134"/>
      </rPr>
      <t>　　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体育彩票销售机构的业务费用</t>
    </r>
  </si>
  <si>
    <r>
      <rPr>
        <sz val="11"/>
        <rFont val="宋体"/>
        <charset val="134"/>
      </rPr>
      <t>四、城市基础设施配套费收入</t>
    </r>
  </si>
  <si>
    <r>
      <rPr>
        <sz val="11"/>
        <rFont val="宋体"/>
        <charset val="134"/>
      </rPr>
      <t>五、污水处理费收入</t>
    </r>
  </si>
  <si>
    <r>
      <rPr>
        <sz val="11"/>
        <rFont val="宋体"/>
        <charset val="134"/>
      </rPr>
      <t>六、其他政府性基金收入</t>
    </r>
  </si>
  <si>
    <t>七、其他政府性基金专项债务对应项目专项收入</t>
  </si>
  <si>
    <r>
      <rPr>
        <sz val="11"/>
        <rFont val="宋体"/>
        <charset val="0"/>
      </rPr>
      <t>　</t>
    </r>
    <r>
      <rPr>
        <sz val="11"/>
        <rFont val="Times New Roman"/>
        <charset val="0"/>
      </rPr>
      <t xml:space="preserve">    </t>
    </r>
    <r>
      <rPr>
        <sz val="11"/>
        <rFont val="宋体"/>
        <charset val="0"/>
      </rPr>
      <t>其他地方自行试点项目收益专项债券对应项目专项收入</t>
    </r>
  </si>
  <si>
    <t>转移性收入合计</t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</si>
  <si>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0"/>
      </rPr>
      <t>一、政府性基金转移支付收入</t>
    </r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</si>
  <si>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0"/>
      </rPr>
      <t>科学技术</t>
    </r>
  </si>
  <si>
    <t xml:space="preserve">    文化旅游体育与传媒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</si>
  <si>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</si>
  <si>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</si>
  <si>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</si>
  <si>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</si>
  <si>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</si>
  <si>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</si>
  <si>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其他收入</t>
  </si>
  <si>
    <t>二、政府性基金上解收入</t>
  </si>
  <si>
    <r>
      <rPr>
        <sz val="11"/>
        <rFont val="宋体"/>
        <charset val="0"/>
      </rPr>
      <t>三、</t>
    </r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上年结余收入</t>
    </r>
  </si>
  <si>
    <r>
      <rPr>
        <sz val="11"/>
        <rFont val="Times New Roman"/>
        <charset val="0"/>
      </rPr>
      <t xml:space="preserve">        </t>
    </r>
    <r>
      <rPr>
        <sz val="11"/>
        <rFont val="宋体"/>
        <charset val="0"/>
      </rPr>
      <t>政府性基金预算上年结余收入</t>
    </r>
  </si>
  <si>
    <t>四、调入资金</t>
  </si>
  <si>
    <r>
      <rPr>
        <sz val="11"/>
        <rFont val="宋体"/>
        <charset val="0"/>
      </rPr>
      <t>五、</t>
    </r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债务转贷收入</t>
    </r>
  </si>
  <si>
    <t xml:space="preserve">    地方政府专项债务转贷收入</t>
  </si>
  <si>
    <t xml:space="preserve">      国有土地使用权出让金债务转贷收入</t>
  </si>
  <si>
    <t xml:space="preserve">      土地储备专项债券转贷收入</t>
  </si>
  <si>
    <t xml:space="preserve">      棚户区改造专项债券转贷收入</t>
  </si>
  <si>
    <t xml:space="preserve">      其他地方自行试点项目收益专项债券转贷收入</t>
  </si>
  <si>
    <t xml:space="preserve">      其他政府性基金债务转贷收入</t>
  </si>
  <si>
    <r>
      <rPr>
        <b/>
        <sz val="11"/>
        <rFont val="宋体"/>
        <charset val="134"/>
      </rPr>
      <t>收入总计</t>
    </r>
  </si>
  <si>
    <r>
      <rPr>
        <sz val="12"/>
        <rFont val="黑体"/>
        <charset val="134"/>
      </rPr>
      <t>附表</t>
    </r>
    <r>
      <rPr>
        <sz val="12"/>
        <rFont val="Times New Roman"/>
        <charset val="134"/>
      </rPr>
      <t>51</t>
    </r>
  </si>
  <si>
    <r>
      <rPr>
        <sz val="20"/>
        <rFont val="方正大标宋简体"/>
        <charset val="134"/>
      </rPr>
      <t>高新区</t>
    </r>
    <r>
      <rPr>
        <sz val="20"/>
        <rFont val="Times New Roman"/>
        <charset val="134"/>
      </rPr>
      <t>2022</t>
    </r>
    <r>
      <rPr>
        <sz val="20"/>
        <rFont val="方正大标宋简体"/>
        <charset val="134"/>
      </rPr>
      <t>年政府性基金预算支出表</t>
    </r>
  </si>
  <si>
    <r>
      <rPr>
        <sz val="10"/>
        <rFont val="宋体"/>
        <charset val="134"/>
      </rPr>
      <t>单位：万元</t>
    </r>
    <r>
      <rPr>
        <sz val="10"/>
        <rFont val="Times New Roman"/>
        <charset val="134"/>
      </rPr>
      <t xml:space="preserve">             </t>
    </r>
  </si>
  <si>
    <t>项    目</t>
  </si>
  <si>
    <t>地方政府性基金支出合计</t>
  </si>
  <si>
    <r>
      <rPr>
        <sz val="11"/>
        <rFont val="宋体"/>
        <charset val="134"/>
      </rPr>
      <t>一、社会保障和就业支出</t>
    </r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</si>
  <si>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134"/>
      </rPr>
      <t>大中型水库移民后期扶持基金支出</t>
    </r>
  </si>
  <si>
    <t xml:space="preserve">      移民补助</t>
  </si>
  <si>
    <t xml:space="preserve">      基础设施建设和经济发展</t>
  </si>
  <si>
    <t xml:space="preserve">      其他大中型水库移民后期扶持资金支出</t>
  </si>
  <si>
    <r>
      <rPr>
        <sz val="11"/>
        <rFont val="宋体"/>
        <charset val="134"/>
      </rPr>
      <t>二、城乡社区支出</t>
    </r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</si>
  <si>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0"/>
      </rPr>
      <t>国有土地使用权出让收入安排的支出</t>
    </r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</si>
  <si>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</si>
  <si>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</si>
  <si>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</si>
  <si>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</si>
  <si>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</si>
  <si>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</si>
  <si>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</si>
  <si>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棚户区改造支出</t>
  </si>
  <si>
    <t xml:space="preserve">      公共租赁住房支出</t>
  </si>
  <si>
    <t xml:space="preserve">      其他国有土地使用权出让收入安排的支出</t>
  </si>
  <si>
    <t xml:space="preserve">   国有土地收益基金安排的支出</t>
  </si>
  <si>
    <t xml:space="preserve">      其他国有土地收益基金支出</t>
  </si>
  <si>
    <r>
      <rPr>
        <sz val="11"/>
        <rFont val="Times New Roman"/>
        <charset val="0"/>
      </rPr>
      <t xml:space="preserve"> </t>
    </r>
    <r>
      <rPr>
        <sz val="11"/>
        <color indexed="8"/>
        <rFont val="Times New Roman"/>
        <charset val="0"/>
      </rPr>
      <t xml:space="preserve">   </t>
    </r>
    <r>
      <rPr>
        <sz val="11"/>
        <rFont val="宋体"/>
        <charset val="134"/>
      </rPr>
      <t>农业土地开发资金安排的支出</t>
    </r>
  </si>
  <si>
    <r>
      <rPr>
        <sz val="11"/>
        <rFont val="Times New Roman"/>
        <charset val="0"/>
      </rPr>
      <t xml:space="preserve"> </t>
    </r>
    <r>
      <rPr>
        <sz val="11"/>
        <color indexed="8"/>
        <rFont val="Times New Roman"/>
        <charset val="0"/>
      </rPr>
      <t xml:space="preserve">   </t>
    </r>
    <r>
      <rPr>
        <sz val="11"/>
        <rFont val="宋体"/>
        <charset val="134"/>
      </rPr>
      <t>城市基础设施配套费安排的支出</t>
    </r>
  </si>
  <si>
    <t xml:space="preserve">      城市公共设施</t>
  </si>
  <si>
    <t xml:space="preserve">      城市环境卫生</t>
  </si>
  <si>
    <t xml:space="preserve">      其他城市基础设施配套费安排的支出</t>
  </si>
  <si>
    <r>
      <rPr>
        <sz val="11"/>
        <rFont val="Times New Roman"/>
        <charset val="0"/>
      </rPr>
      <t xml:space="preserve">      </t>
    </r>
    <r>
      <rPr>
        <sz val="11"/>
        <rFont val="宋体"/>
        <charset val="134"/>
      </rPr>
      <t>污水处理费及对应专项债务收入安排的支出</t>
    </r>
  </si>
  <si>
    <t xml:space="preserve">      污水处理设施建设和运营</t>
  </si>
  <si>
    <t xml:space="preserve">      其他污水处理费安排的支出</t>
  </si>
  <si>
    <t xml:space="preserve">   棚户区改造专项债券安排的支出</t>
  </si>
  <si>
    <t xml:space="preserve">      其他棚户区改造专项债券安排的支出</t>
  </si>
  <si>
    <r>
      <rPr>
        <sz val="11"/>
        <rFont val="宋体"/>
        <charset val="134"/>
      </rPr>
      <t>三、交通运输支出</t>
    </r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</si>
  <si>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134"/>
      </rPr>
      <t>车辆通行费安排的支出</t>
    </r>
  </si>
  <si>
    <t xml:space="preserve">    其他车辆通行费安排的支出</t>
  </si>
  <si>
    <t>四、资源勘探工业信息等支出</t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</si>
  <si>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134"/>
      </rPr>
      <t>农网还贷资金支出</t>
    </r>
  </si>
  <si>
    <t xml:space="preserve">      地方农网还贷资金支出</t>
  </si>
  <si>
    <r>
      <rPr>
        <sz val="11"/>
        <rFont val="宋体"/>
        <charset val="134"/>
      </rPr>
      <t>五、商业服务业等支出</t>
    </r>
  </si>
  <si>
    <r>
      <rPr>
        <sz val="11"/>
        <rFont val="Times New Roman"/>
        <charset val="0"/>
      </rPr>
      <t xml:space="preserve">       </t>
    </r>
    <r>
      <rPr>
        <sz val="11"/>
        <rFont val="宋体"/>
        <charset val="134"/>
      </rPr>
      <t>旅游发展基金支出</t>
    </r>
  </si>
  <si>
    <t xml:space="preserve">    地方旅游开发项目补助</t>
  </si>
  <si>
    <r>
      <rPr>
        <sz val="11"/>
        <rFont val="宋体"/>
        <charset val="134"/>
      </rPr>
      <t>六、其他支出</t>
    </r>
  </si>
  <si>
    <r>
      <rPr>
        <sz val="11"/>
        <rFont val="Times New Roman"/>
        <charset val="0"/>
      </rPr>
      <t xml:space="preserve"> </t>
    </r>
    <r>
      <rPr>
        <sz val="11"/>
        <color indexed="8"/>
        <rFont val="Times New Roman"/>
        <charset val="0"/>
      </rPr>
      <t xml:space="preserve">  </t>
    </r>
    <r>
      <rPr>
        <sz val="11"/>
        <rFont val="宋体"/>
        <charset val="134"/>
      </rPr>
      <t>其他政府性基金及对应专项债务收入安排的支出</t>
    </r>
  </si>
  <si>
    <t xml:space="preserve">    其他政府性基金安排的支出</t>
  </si>
  <si>
    <t xml:space="preserve">      其他地方自行试点项目收益专项债券收入安排的支出</t>
  </si>
  <si>
    <r>
      <rPr>
        <sz val="11"/>
        <rFont val="Times New Roman"/>
        <charset val="0"/>
      </rPr>
      <t xml:space="preserve">      </t>
    </r>
    <r>
      <rPr>
        <sz val="11"/>
        <rFont val="宋体"/>
        <charset val="134"/>
      </rPr>
      <t>彩票公益金安排的支出</t>
    </r>
  </si>
  <si>
    <t xml:space="preserve">      用于社会福利的彩票公益金支出</t>
  </si>
  <si>
    <t xml:space="preserve">      用于体育事业的彩票公益金支出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</si>
  <si>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</si>
  <si>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</si>
  <si>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用于城乡医疗救助的的彩票公益金支出</t>
  </si>
  <si>
    <r>
      <rPr>
        <sz val="11"/>
        <rFont val="宋体"/>
        <charset val="134"/>
      </rPr>
      <t>七、债务付息支出</t>
    </r>
  </si>
  <si>
    <r>
      <rPr>
        <sz val="11"/>
        <rFont val="Times New Roman"/>
        <charset val="0"/>
      </rPr>
      <t xml:space="preserve"> </t>
    </r>
    <r>
      <rPr>
        <sz val="11"/>
        <color indexed="8"/>
        <rFont val="Times New Roman"/>
        <charset val="0"/>
      </rPr>
      <t xml:space="preserve">  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地方政府专项债务付息支出</t>
    </r>
  </si>
  <si>
    <t xml:space="preserve">      国有土地使用权出让金债务付息支出</t>
  </si>
  <si>
    <t xml:space="preserve">      土地储备专项债券付息支出</t>
  </si>
  <si>
    <t xml:space="preserve">      棚户区改造专项债券付息支出</t>
  </si>
  <si>
    <t xml:space="preserve">      其他地方自行试点项目收益专项债券付息支出</t>
  </si>
  <si>
    <r>
      <rPr>
        <sz val="11"/>
        <rFont val="宋体"/>
        <charset val="134"/>
      </rPr>
      <t>八、债务发行费用支出</t>
    </r>
  </si>
  <si>
    <r>
      <rPr>
        <sz val="11"/>
        <rFont val="Times New Roman"/>
        <charset val="0"/>
      </rPr>
      <t xml:space="preserve">  </t>
    </r>
    <r>
      <rPr>
        <sz val="11"/>
        <color indexed="8"/>
        <rFont val="Times New Roman"/>
        <charset val="0"/>
      </rPr>
      <t xml:space="preserve">  </t>
    </r>
    <r>
      <rPr>
        <sz val="11"/>
        <rFont val="宋体"/>
        <charset val="134"/>
      </rPr>
      <t>地方政府专项债务发行费用支出</t>
    </r>
  </si>
  <si>
    <t xml:space="preserve">      国有土地使用权出让金债务发行费用支出</t>
  </si>
  <si>
    <t xml:space="preserve">      土地储备专项债券发行费用支出</t>
  </si>
  <si>
    <t>九、抗疫特别国债安排的支出</t>
  </si>
  <si>
    <r>
      <rPr>
        <sz val="11"/>
        <rFont val="Times New Roman"/>
        <charset val="0"/>
      </rPr>
      <t xml:space="preserve"> </t>
    </r>
    <r>
      <rPr>
        <sz val="11"/>
        <color indexed="8"/>
        <rFont val="Times New Roman"/>
        <charset val="0"/>
      </rPr>
      <t xml:space="preserve">  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基础设施建设</t>
    </r>
  </si>
  <si>
    <t xml:space="preserve">      公共卫生体系建设</t>
  </si>
  <si>
    <t xml:space="preserve">      重大疫情防控救治体系建设</t>
  </si>
  <si>
    <t xml:space="preserve">      其他基础设施建设</t>
  </si>
  <si>
    <r>
      <rPr>
        <sz val="11"/>
        <rFont val="Times New Roman"/>
        <charset val="0"/>
      </rPr>
      <t xml:space="preserve"> </t>
    </r>
    <r>
      <rPr>
        <sz val="11"/>
        <color indexed="8"/>
        <rFont val="Times New Roman"/>
        <charset val="0"/>
      </rPr>
      <t xml:space="preserve">  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抗疫相关支出</t>
    </r>
  </si>
  <si>
    <t xml:space="preserve">      抗疫相关支出</t>
  </si>
  <si>
    <t>一、转移性支出</t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</si>
  <si>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政府性基金转移支付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</si>
  <si>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调出资金</t>
    </r>
  </si>
  <si>
    <r>
      <rPr>
        <sz val="11"/>
        <rFont val="Times New Roman"/>
        <charset val="0"/>
      </rPr>
      <t xml:space="preserve">         </t>
    </r>
    <r>
      <rPr>
        <sz val="11"/>
        <rFont val="宋体"/>
        <charset val="0"/>
      </rPr>
      <t>政府性基金预算调出资金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</si>
  <si>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年终结余</t>
    </r>
  </si>
  <si>
    <r>
      <rPr>
        <sz val="11"/>
        <rFont val="Times New Roman"/>
        <charset val="0"/>
      </rPr>
      <t xml:space="preserve">         </t>
    </r>
    <r>
      <rPr>
        <sz val="11"/>
        <rFont val="宋体"/>
        <charset val="0"/>
      </rPr>
      <t>政府性基金预算年终结余</t>
    </r>
  </si>
  <si>
    <r>
      <rPr>
        <sz val="11"/>
        <rFont val="Times New Roman"/>
        <charset val="0"/>
      </rPr>
      <t xml:space="preserve">    </t>
    </r>
    <r>
      <rPr>
        <sz val="11"/>
        <rFont val="宋体"/>
        <charset val="134"/>
      </rPr>
      <t>债务转贷支出</t>
    </r>
  </si>
  <si>
    <t>二、债务还本支出</t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</si>
  <si>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地方政府专项债务还本支出</t>
    </r>
  </si>
  <si>
    <t xml:space="preserve">   国有土地使用权出让金债务还本支出</t>
  </si>
  <si>
    <r>
      <rPr>
        <sz val="11"/>
        <rFont val="Times New Roman"/>
        <charset val="0"/>
      </rPr>
      <t xml:space="preserve">  </t>
    </r>
    <r>
      <rPr>
        <sz val="11"/>
        <rFont val="宋体"/>
        <charset val="134"/>
      </rPr>
      <t>抗疫特别国债还本支出</t>
    </r>
  </si>
  <si>
    <r>
      <rPr>
        <b/>
        <sz val="11"/>
        <rFont val="宋体"/>
        <charset val="134"/>
      </rPr>
      <t>支出总计</t>
    </r>
  </si>
</sst>
</file>

<file path=xl/styles.xml><?xml version="1.0" encoding="utf-8"?>
<styleSheet xmlns="http://schemas.openxmlformats.org/spreadsheetml/2006/main">
  <numFmts count="6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6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2"/>
      <name val="Times New Roman"/>
      <charset val="134"/>
    </font>
    <font>
      <sz val="12"/>
      <name val="黑体"/>
      <charset val="134"/>
    </font>
    <font>
      <sz val="20"/>
      <name val="方正大标宋简体"/>
      <charset val="134"/>
    </font>
    <font>
      <sz val="20"/>
      <name val="Times New Roman"/>
      <charset val="134"/>
    </font>
    <font>
      <sz val="10"/>
      <name val="Times New Roman"/>
      <charset val="134"/>
    </font>
    <font>
      <sz val="11"/>
      <name val="黑体"/>
      <charset val="134"/>
    </font>
    <font>
      <sz val="11"/>
      <name val="Times New Roman"/>
      <charset val="0"/>
    </font>
    <font>
      <b/>
      <sz val="11"/>
      <name val="宋体"/>
      <charset val="134"/>
    </font>
    <font>
      <b/>
      <sz val="11"/>
      <name val="Times New Roman"/>
      <charset val="0"/>
    </font>
    <font>
      <sz val="11"/>
      <name val="宋体"/>
      <charset val="0"/>
    </font>
    <font>
      <sz val="11"/>
      <color rgb="FF000000"/>
      <name val="宋体"/>
      <charset val="0"/>
    </font>
    <font>
      <sz val="11"/>
      <name val="宋体"/>
      <charset val="134"/>
    </font>
    <font>
      <b/>
      <sz val="11"/>
      <name val="宋体"/>
      <charset val="0"/>
    </font>
    <font>
      <sz val="14"/>
      <name val="Times New Roman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b/>
      <sz val="11"/>
      <color indexed="8"/>
      <name val="Times New Roman"/>
      <charset val="134"/>
    </font>
    <font>
      <sz val="12"/>
      <color rgb="FF000000"/>
      <name val="Times New Roman"/>
      <charset val="134"/>
    </font>
    <font>
      <b/>
      <sz val="11"/>
      <name val="Times New Roman"/>
      <charset val="134"/>
    </font>
    <font>
      <sz val="12"/>
      <color indexed="8"/>
      <name val="Times New Roman"/>
      <charset val="134"/>
    </font>
    <font>
      <sz val="20"/>
      <color indexed="8"/>
      <name val="Times New Roman"/>
      <charset val="134"/>
    </font>
    <font>
      <sz val="10"/>
      <color indexed="8"/>
      <name val="Times New Roman"/>
      <charset val="134"/>
    </font>
    <font>
      <sz val="12"/>
      <color rgb="FF000000"/>
      <name val="黑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6"/>
      <name val="Times New Roman"/>
      <charset val="134"/>
    </font>
    <font>
      <sz val="11"/>
      <color rgb="FFFF0000"/>
      <name val="Times New Roman"/>
      <charset val="134"/>
    </font>
    <font>
      <sz val="20"/>
      <color theme="1"/>
      <name val="Times New Roman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sz val="20"/>
      <color rgb="FF000000"/>
      <name val="方正大标宋简体"/>
      <charset val="134"/>
    </font>
    <font>
      <sz val="11"/>
      <color indexed="8"/>
      <name val="黑体"/>
      <charset val="134"/>
    </font>
    <font>
      <b/>
      <sz val="11"/>
      <color rgb="FF000000"/>
      <name val="宋体"/>
      <charset val="0"/>
    </font>
    <font>
      <b/>
      <sz val="11"/>
      <color indexed="8"/>
      <name val="Times New Roman"/>
      <charset val="0"/>
    </font>
    <font>
      <sz val="11"/>
      <color indexed="8"/>
      <name val="Times New Roman"/>
      <charset val="0"/>
    </font>
    <font>
      <sz val="11"/>
      <color rgb="FF000000"/>
      <name val="Times New Roman"/>
      <charset val="0"/>
    </font>
    <font>
      <sz val="11"/>
      <color indexed="8"/>
      <name val="宋体"/>
      <charset val="0"/>
    </font>
    <font>
      <b/>
      <sz val="11"/>
      <color rgb="FF00000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1"/>
      <color rgb="FFFF0000"/>
      <name val="宋体"/>
      <charset val="134"/>
    </font>
    <font>
      <sz val="20"/>
      <color rgb="FF000000"/>
      <name val="Times New Roman"/>
      <charset val="134"/>
    </font>
    <font>
      <b/>
      <sz val="11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5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7" fillId="26" borderId="15" applyNumberFormat="0" applyAlignment="0" applyProtection="0">
      <alignment vertical="center"/>
    </xf>
    <xf numFmtId="0" fontId="58" fillId="26" borderId="10" applyNumberFormat="0" applyAlignment="0" applyProtection="0">
      <alignment vertical="center"/>
    </xf>
    <xf numFmtId="0" fontId="60" fillId="28" borderId="16" applyNumberFormat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1" fillId="0" borderId="17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1" fillId="0" borderId="0"/>
    <xf numFmtId="0" fontId="0" fillId="0" borderId="0"/>
    <xf numFmtId="0" fontId="62" fillId="0" borderId="0">
      <alignment vertical="center"/>
    </xf>
    <xf numFmtId="0" fontId="2" fillId="0" borderId="0"/>
    <xf numFmtId="0" fontId="0" fillId="0" borderId="0"/>
    <xf numFmtId="0" fontId="59" fillId="0" borderId="0">
      <alignment vertical="center"/>
    </xf>
  </cellStyleXfs>
  <cellXfs count="164">
    <xf numFmtId="0" fontId="0" fillId="0" borderId="0" xfId="0"/>
    <xf numFmtId="0" fontId="1" fillId="0" borderId="0" xfId="52" applyFont="1" applyFill="1" applyAlignment="1">
      <alignment horizontal="center" vertical="center"/>
    </xf>
    <xf numFmtId="0" fontId="1" fillId="0" borderId="0" xfId="52" applyFont="1" applyFill="1" applyAlignment="1">
      <alignment vertical="center"/>
    </xf>
    <xf numFmtId="0" fontId="2" fillId="0" borderId="0" xfId="52" applyFont="1" applyFill="1" applyAlignment="1">
      <alignment vertical="center"/>
    </xf>
    <xf numFmtId="0" fontId="2" fillId="0" borderId="0" xfId="52" applyFont="1" applyFill="1" applyAlignment="1">
      <alignment horizontal="center" vertical="center"/>
    </xf>
    <xf numFmtId="0" fontId="2" fillId="0" borderId="0" xfId="52" applyFont="1" applyFill="1" applyAlignment="1">
      <alignment vertical="center" wrapText="1"/>
    </xf>
    <xf numFmtId="0" fontId="3" fillId="0" borderId="0" xfId="52" applyFont="1" applyFill="1" applyAlignment="1">
      <alignment vertical="center"/>
    </xf>
    <xf numFmtId="0" fontId="4" fillId="0" borderId="0" xfId="52" applyFont="1" applyFill="1" applyAlignment="1">
      <alignment horizontal="center" vertical="center"/>
    </xf>
    <xf numFmtId="0" fontId="5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6" fillId="0" borderId="1" xfId="52" applyFont="1" applyFill="1" applyBorder="1" applyAlignment="1">
      <alignment horizontal="center" vertical="center"/>
    </xf>
    <xf numFmtId="0" fontId="7" fillId="0" borderId="2" xfId="52" applyFont="1" applyFill="1" applyBorder="1" applyAlignment="1">
      <alignment horizontal="center" vertical="center"/>
    </xf>
    <xf numFmtId="0" fontId="7" fillId="0" borderId="2" xfId="52" applyFont="1" applyFill="1" applyBorder="1" applyAlignment="1">
      <alignment horizontal="center" vertical="center" wrapText="1"/>
    </xf>
    <xf numFmtId="0" fontId="8" fillId="0" borderId="2" xfId="52" applyFont="1" applyFill="1" applyBorder="1" applyAlignment="1">
      <alignment horizontal="left" vertical="center" wrapText="1"/>
    </xf>
    <xf numFmtId="0" fontId="9" fillId="0" borderId="2" xfId="52" applyFont="1" applyFill="1" applyBorder="1" applyAlignment="1">
      <alignment horizontal="center" vertical="center" wrapText="1"/>
    </xf>
    <xf numFmtId="1" fontId="10" fillId="0" borderId="2" xfId="52" applyNumberFormat="1" applyFont="1" applyFill="1" applyBorder="1" applyAlignment="1">
      <alignment horizontal="center" vertical="center" wrapText="1"/>
    </xf>
    <xf numFmtId="0" fontId="1" fillId="0" borderId="2" xfId="52" applyFont="1" applyFill="1" applyBorder="1" applyAlignment="1">
      <alignment vertical="center" wrapText="1"/>
    </xf>
    <xf numFmtId="3" fontId="8" fillId="0" borderId="2" xfId="52" applyNumberFormat="1" applyFont="1" applyFill="1" applyBorder="1" applyAlignment="1" applyProtection="1">
      <alignment vertical="center" wrapText="1"/>
    </xf>
    <xf numFmtId="1" fontId="8" fillId="0" borderId="2" xfId="52" applyNumberFormat="1" applyFont="1" applyFill="1" applyBorder="1" applyAlignment="1">
      <alignment horizontal="center" vertical="center" wrapText="1"/>
    </xf>
    <xf numFmtId="3" fontId="8" fillId="0" borderId="2" xfId="52" applyNumberFormat="1" applyFont="1" applyFill="1" applyBorder="1" applyAlignment="1" applyProtection="1">
      <alignment horizontal="left" vertical="center" wrapText="1"/>
    </xf>
    <xf numFmtId="3" fontId="11" fillId="0" borderId="2" xfId="52" applyNumberFormat="1" applyFont="1" applyFill="1" applyBorder="1" applyAlignment="1" applyProtection="1">
      <alignment horizontal="left" vertical="center" wrapText="1"/>
    </xf>
    <xf numFmtId="0" fontId="11" fillId="0" borderId="2" xfId="52" applyFont="1" applyFill="1" applyBorder="1" applyAlignment="1">
      <alignment horizontal="left" vertical="center" wrapText="1"/>
    </xf>
    <xf numFmtId="0" fontId="12" fillId="0" borderId="2" xfId="52" applyFont="1" applyFill="1" applyBorder="1" applyAlignment="1">
      <alignment horizontal="left" vertical="center" wrapText="1"/>
    </xf>
    <xf numFmtId="3" fontId="13" fillId="0" borderId="2" xfId="52" applyNumberFormat="1" applyFont="1" applyFill="1" applyBorder="1" applyAlignment="1" applyProtection="1">
      <alignment horizontal="left" vertical="center" wrapText="1"/>
    </xf>
    <xf numFmtId="0" fontId="13" fillId="0" borderId="2" xfId="52" applyFont="1" applyFill="1" applyBorder="1" applyAlignment="1">
      <alignment horizontal="left" vertical="center" wrapText="1"/>
    </xf>
    <xf numFmtId="0" fontId="8" fillId="0" borderId="2" xfId="52" applyFont="1" applyFill="1" applyBorder="1" applyAlignment="1">
      <alignment vertical="center" wrapText="1"/>
    </xf>
    <xf numFmtId="0" fontId="13" fillId="0" borderId="2" xfId="52" applyFont="1" applyFill="1" applyBorder="1" applyAlignment="1">
      <alignment vertical="center" wrapText="1"/>
    </xf>
    <xf numFmtId="0" fontId="14" fillId="0" borderId="2" xfId="52" applyFont="1" applyFill="1" applyBorder="1" applyAlignment="1">
      <alignment vertical="center" wrapText="1"/>
    </xf>
    <xf numFmtId="0" fontId="11" fillId="0" borderId="2" xfId="52" applyFont="1" applyFill="1" applyBorder="1" applyAlignment="1">
      <alignment vertical="center" wrapText="1"/>
    </xf>
    <xf numFmtId="0" fontId="10" fillId="0" borderId="2" xfId="52" applyFont="1" applyFill="1" applyBorder="1" applyAlignment="1">
      <alignment horizontal="center" vertical="center" wrapText="1"/>
    </xf>
    <xf numFmtId="0" fontId="1" fillId="0" borderId="0" xfId="52" applyFont="1" applyFill="1" applyAlignment="1">
      <alignment vertical="center" wrapText="1"/>
    </xf>
    <xf numFmtId="0" fontId="15" fillId="0" borderId="0" xfId="52" applyFont="1" applyFill="1" applyAlignment="1">
      <alignment vertical="center"/>
    </xf>
    <xf numFmtId="3" fontId="6" fillId="0" borderId="0" xfId="52" applyNumberFormat="1" applyFont="1" applyFill="1" applyBorder="1" applyAlignment="1" applyProtection="1">
      <alignment vertical="center"/>
    </xf>
    <xf numFmtId="0" fontId="6" fillId="0" borderId="1" xfId="52" applyFont="1" applyFill="1" applyBorder="1" applyAlignment="1">
      <alignment horizontal="center" vertical="center"/>
    </xf>
    <xf numFmtId="0" fontId="14" fillId="0" borderId="2" xfId="52" applyFont="1" applyFill="1" applyBorder="1" applyAlignment="1">
      <alignment horizontal="center" vertical="center" wrapText="1"/>
    </xf>
    <xf numFmtId="177" fontId="10" fillId="0" borderId="2" xfId="52" applyNumberFormat="1" applyFont="1" applyFill="1" applyBorder="1" applyAlignment="1">
      <alignment horizontal="center" vertical="center" wrapText="1"/>
    </xf>
    <xf numFmtId="0" fontId="1" fillId="0" borderId="2" xfId="52" applyFont="1" applyFill="1" applyBorder="1" applyAlignment="1">
      <alignment vertical="center"/>
    </xf>
    <xf numFmtId="177" fontId="8" fillId="0" borderId="2" xfId="52" applyNumberFormat="1" applyFont="1" applyFill="1" applyBorder="1" applyAlignment="1">
      <alignment horizontal="center" vertical="center" wrapText="1"/>
    </xf>
    <xf numFmtId="3" fontId="11" fillId="0" borderId="2" xfId="52" applyNumberFormat="1" applyFont="1" applyFill="1" applyBorder="1" applyAlignment="1" applyProtection="1">
      <alignment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8" fillId="0" borderId="2" xfId="52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20" fillId="0" borderId="2" xfId="0" applyNumberFormat="1" applyFont="1" applyFill="1" applyBorder="1" applyAlignment="1">
      <alignment horizontal="left" vertical="center" wrapText="1"/>
    </xf>
    <xf numFmtId="177" fontId="9" fillId="0" borderId="2" xfId="0" applyNumberFormat="1" applyFont="1" applyFill="1" applyBorder="1" applyAlignment="1">
      <alignment horizontal="left" vertical="center" wrapText="1"/>
    </xf>
    <xf numFmtId="177" fontId="20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23" fillId="2" borderId="0" xfId="0" applyFont="1" applyFill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77" fontId="9" fillId="0" borderId="6" xfId="0" applyNumberFormat="1" applyFont="1" applyFill="1" applyBorder="1" applyAlignment="1" applyProtection="1">
      <alignment vertical="center" wrapText="1"/>
      <protection locked="0"/>
    </xf>
    <xf numFmtId="177" fontId="20" fillId="0" borderId="2" xfId="0" applyNumberFormat="1" applyFont="1" applyFill="1" applyBorder="1" applyAlignment="1" applyProtection="1">
      <alignment horizontal="center" vertical="center" wrapText="1"/>
    </xf>
    <xf numFmtId="177" fontId="13" fillId="0" borderId="6" xfId="0" applyNumberFormat="1" applyFont="1" applyFill="1" applyBorder="1" applyAlignment="1" applyProtection="1">
      <alignment vertical="center" wrapText="1"/>
      <protection locked="0"/>
    </xf>
    <xf numFmtId="177" fontId="1" fillId="0" borderId="2" xfId="0" applyNumberFormat="1" applyFont="1" applyFill="1" applyBorder="1" applyAlignment="1" applyProtection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2" xfId="0" applyFont="1" applyFill="1" applyBorder="1" applyAlignment="1">
      <alignment horizontal="center" vertical="center"/>
    </xf>
    <xf numFmtId="177" fontId="13" fillId="0" borderId="7" xfId="0" applyNumberFormat="1" applyFont="1" applyFill="1" applyBorder="1" applyAlignment="1" applyProtection="1">
      <alignment vertical="center" wrapText="1"/>
      <protection locked="0"/>
    </xf>
    <xf numFmtId="177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177" fontId="26" fillId="0" borderId="2" xfId="0" applyNumberFormat="1" applyFont="1" applyBorder="1" applyAlignment="1">
      <alignment vertical="center" wrapText="1"/>
    </xf>
    <xf numFmtId="177" fontId="17" fillId="0" borderId="2" xfId="0" applyNumberFormat="1" applyFont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0" fillId="0" borderId="0" xfId="0" applyFont="1"/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6" fillId="0" borderId="0" xfId="0" applyFont="1"/>
    <xf numFmtId="0" fontId="2" fillId="0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177" fontId="30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right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 wrapText="1"/>
    </xf>
    <xf numFmtId="0" fontId="20" fillId="3" borderId="2" xfId="54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177" fontId="20" fillId="0" borderId="2" xfId="0" applyNumberFormat="1" applyFont="1" applyFill="1" applyBorder="1" applyAlignment="1" applyProtection="1">
      <alignment horizontal="center" vertical="center"/>
    </xf>
    <xf numFmtId="177" fontId="32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177" fontId="16" fillId="3" borderId="2" xfId="0" applyNumberFormat="1" applyFont="1" applyFill="1" applyBorder="1" applyAlignment="1">
      <alignment horizontal="center" vertical="center"/>
    </xf>
    <xf numFmtId="177" fontId="1" fillId="3" borderId="5" xfId="0" applyNumberFormat="1" applyFont="1" applyFill="1" applyBorder="1" applyAlignment="1" applyProtection="1">
      <alignment horizontal="left" vertical="center"/>
      <protection locked="0"/>
    </xf>
    <xf numFmtId="176" fontId="1" fillId="3" borderId="5" xfId="0" applyNumberFormat="1" applyFont="1" applyFill="1" applyBorder="1" applyAlignment="1" applyProtection="1">
      <alignment horizontal="left" vertical="center"/>
      <protection locked="0"/>
    </xf>
    <xf numFmtId="177" fontId="1" fillId="3" borderId="9" xfId="0" applyNumberFormat="1" applyFont="1" applyFill="1" applyBorder="1" applyAlignment="1" applyProtection="1">
      <alignment horizontal="left" vertical="center"/>
      <protection locked="0"/>
    </xf>
    <xf numFmtId="176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>
      <alignment vertical="center"/>
    </xf>
    <xf numFmtId="177" fontId="16" fillId="3" borderId="2" xfId="0" applyNumberFormat="1" applyFont="1" applyFill="1" applyBorder="1" applyAlignment="1" applyProtection="1">
      <alignment horizontal="center" vertical="center"/>
      <protection locked="0"/>
    </xf>
    <xf numFmtId="0" fontId="28" fillId="3" borderId="2" xfId="0" applyFont="1" applyFill="1" applyBorder="1" applyAlignment="1">
      <alignment vertical="center"/>
    </xf>
    <xf numFmtId="0" fontId="28" fillId="3" borderId="2" xfId="0" applyFont="1" applyFill="1" applyBorder="1" applyAlignment="1">
      <alignment horizontal="left" vertical="center"/>
    </xf>
    <xf numFmtId="0" fontId="28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vertical="center"/>
    </xf>
    <xf numFmtId="0" fontId="28" fillId="3" borderId="4" xfId="0" applyFont="1" applyFill="1" applyBorder="1" applyAlignment="1">
      <alignment vertical="center"/>
    </xf>
    <xf numFmtId="177" fontId="1" fillId="2" borderId="2" xfId="0" applyNumberFormat="1" applyFont="1" applyFill="1" applyBorder="1" applyAlignment="1">
      <alignment horizontal="left" vertical="center"/>
    </xf>
    <xf numFmtId="177" fontId="9" fillId="0" borderId="2" xfId="0" applyNumberFormat="1" applyFont="1" applyFill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left" vertical="center"/>
    </xf>
    <xf numFmtId="177" fontId="1" fillId="0" borderId="2" xfId="0" applyNumberFormat="1" applyFont="1" applyFill="1" applyBorder="1" applyAlignment="1">
      <alignment vertical="center"/>
    </xf>
    <xf numFmtId="177" fontId="9" fillId="0" borderId="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3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177" fontId="36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left" vertical="center" wrapText="1"/>
    </xf>
    <xf numFmtId="177" fontId="3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38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vertical="center" wrapText="1"/>
    </xf>
    <xf numFmtId="0" fontId="38" fillId="0" borderId="2" xfId="0" applyFont="1" applyFill="1" applyBorder="1" applyAlignment="1">
      <alignment vertical="center" wrapText="1"/>
    </xf>
    <xf numFmtId="0" fontId="13" fillId="0" borderId="2" xfId="0" applyNumberFormat="1" applyFont="1" applyFill="1" applyBorder="1" applyAlignment="1">
      <alignment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_2016年省级国有资本经营支出预算表" xfId="51"/>
    <cellStyle name="常规_21湖北省2015年地方财政预算表（20150331报部）" xfId="52"/>
    <cellStyle name="Normal" xfId="53"/>
    <cellStyle name="常规 2" xfId="5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kylin\&#26700;&#38754;\23\2022&#24180;&#22320;&#26041;&#36130;&#25919;&#39044;&#31639;&#34920;&#65288;&#36130;&#25919;&#3709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9"/>
  <sheetViews>
    <sheetView showZeros="0" workbookViewId="0">
      <selection activeCell="D11" sqref="D11"/>
    </sheetView>
  </sheetViews>
  <sheetFormatPr defaultColWidth="9" defaultRowHeight="15.75" outlineLevelCol="3"/>
  <cols>
    <col min="1" max="1" width="11.25" style="137" customWidth="1"/>
    <col min="2" max="2" width="50.25" style="137" customWidth="1"/>
    <col min="3" max="3" width="14.75" style="138" customWidth="1"/>
    <col min="4" max="4" width="7" style="137" customWidth="1"/>
    <col min="5" max="16384" width="9" style="137"/>
  </cols>
  <sheetData>
    <row r="1" ht="23.25" customHeight="1" spans="1:1">
      <c r="A1" s="139" t="s">
        <v>0</v>
      </c>
    </row>
    <row r="2" ht="27.75" customHeight="1" spans="1:4">
      <c r="A2" s="140" t="s">
        <v>1</v>
      </c>
      <c r="B2" s="141"/>
      <c r="C2" s="141"/>
      <c r="D2" s="141"/>
    </row>
    <row r="3" s="48" customFormat="1" ht="23.25" customHeight="1" spans="2:4">
      <c r="B3" s="142"/>
      <c r="C3" s="143" t="s">
        <v>2</v>
      </c>
      <c r="D3" s="143"/>
    </row>
    <row r="4" s="48" customFormat="1" ht="21" customHeight="1" spans="1:4">
      <c r="A4" s="144" t="s">
        <v>3</v>
      </c>
      <c r="B4" s="145" t="s">
        <v>4</v>
      </c>
      <c r="C4" s="145" t="s">
        <v>5</v>
      </c>
      <c r="D4" s="146" t="s">
        <v>6</v>
      </c>
    </row>
    <row r="5" s="135" customFormat="1" ht="22" customHeight="1" spans="1:4">
      <c r="A5" s="147"/>
      <c r="B5" s="148" t="s">
        <v>7</v>
      </c>
      <c r="C5" s="149">
        <f>C6+C22</f>
        <v>27416</v>
      </c>
      <c r="D5" s="150"/>
    </row>
    <row r="6" s="48" customFormat="1" ht="22" customHeight="1" spans="1:4">
      <c r="A6" s="151">
        <v>101</v>
      </c>
      <c r="B6" s="152" t="s">
        <v>8</v>
      </c>
      <c r="C6" s="153">
        <f>SUM(C7:C21)</f>
        <v>24233</v>
      </c>
      <c r="D6" s="154"/>
    </row>
    <row r="7" s="48" customFormat="1" ht="22" customHeight="1" spans="1:4">
      <c r="A7" s="151">
        <v>10101</v>
      </c>
      <c r="B7" s="152" t="s">
        <v>9</v>
      </c>
      <c r="C7" s="153">
        <v>11089</v>
      </c>
      <c r="D7" s="154"/>
    </row>
    <row r="8" s="48" customFormat="1" ht="22" customHeight="1" spans="1:4">
      <c r="A8" s="151">
        <v>10104</v>
      </c>
      <c r="B8" s="152" t="s">
        <v>10</v>
      </c>
      <c r="C8" s="153">
        <v>4532</v>
      </c>
      <c r="D8" s="154"/>
    </row>
    <row r="9" s="48" customFormat="1" ht="22" customHeight="1" spans="1:4">
      <c r="A9" s="151">
        <v>10106</v>
      </c>
      <c r="B9" s="152" t="s">
        <v>11</v>
      </c>
      <c r="C9" s="153">
        <v>637</v>
      </c>
      <c r="D9" s="154"/>
    </row>
    <row r="10" s="48" customFormat="1" ht="22" customHeight="1" spans="1:4">
      <c r="A10" s="151">
        <v>10107</v>
      </c>
      <c r="B10" s="155" t="s">
        <v>12</v>
      </c>
      <c r="C10" s="153">
        <v>41</v>
      </c>
      <c r="D10" s="154"/>
    </row>
    <row r="11" s="48" customFormat="1" ht="22" customHeight="1" spans="1:4">
      <c r="A11" s="151">
        <v>10109</v>
      </c>
      <c r="B11" s="152" t="s">
        <v>13</v>
      </c>
      <c r="C11" s="153">
        <v>1702</v>
      </c>
      <c r="D11" s="154"/>
    </row>
    <row r="12" s="48" customFormat="1" ht="22" customHeight="1" spans="1:4">
      <c r="A12" s="151">
        <v>10110</v>
      </c>
      <c r="B12" s="152" t="s">
        <v>14</v>
      </c>
      <c r="C12" s="153">
        <v>1376</v>
      </c>
      <c r="D12" s="154"/>
    </row>
    <row r="13" s="48" customFormat="1" ht="22" customHeight="1" spans="1:4">
      <c r="A13" s="151">
        <v>10111</v>
      </c>
      <c r="B13" s="152" t="s">
        <v>15</v>
      </c>
      <c r="C13" s="153">
        <v>774</v>
      </c>
      <c r="D13" s="154"/>
    </row>
    <row r="14" s="48" customFormat="1" ht="22" customHeight="1" spans="1:4">
      <c r="A14" s="151">
        <v>10112</v>
      </c>
      <c r="B14" s="152" t="s">
        <v>16</v>
      </c>
      <c r="C14" s="153">
        <v>1132</v>
      </c>
      <c r="D14" s="154"/>
    </row>
    <row r="15" s="48" customFormat="1" ht="22" customHeight="1" spans="1:4">
      <c r="A15" s="151">
        <v>10113</v>
      </c>
      <c r="B15" s="152" t="s">
        <v>17</v>
      </c>
      <c r="C15" s="153">
        <v>1638</v>
      </c>
      <c r="D15" s="154"/>
    </row>
    <row r="16" s="48" customFormat="1" ht="22" customHeight="1" spans="1:4">
      <c r="A16" s="151">
        <v>10114</v>
      </c>
      <c r="B16" s="152" t="s">
        <v>18</v>
      </c>
      <c r="C16" s="153">
        <v>1</v>
      </c>
      <c r="D16" s="154"/>
    </row>
    <row r="17" s="48" customFormat="1" ht="22" customHeight="1" spans="1:4">
      <c r="A17" s="151">
        <v>10118</v>
      </c>
      <c r="B17" s="152" t="s">
        <v>19</v>
      </c>
      <c r="C17" s="153">
        <v>982</v>
      </c>
      <c r="D17" s="154"/>
    </row>
    <row r="18" s="48" customFormat="1" ht="22" customHeight="1" spans="1:4">
      <c r="A18" s="151">
        <v>10119</v>
      </c>
      <c r="B18" s="152" t="s">
        <v>20</v>
      </c>
      <c r="C18" s="153">
        <v>329</v>
      </c>
      <c r="D18" s="154"/>
    </row>
    <row r="19" s="48" customFormat="1" ht="22" customHeight="1" spans="1:4">
      <c r="A19" s="151">
        <v>10120</v>
      </c>
      <c r="B19" s="152" t="s">
        <v>21</v>
      </c>
      <c r="D19" s="154"/>
    </row>
    <row r="20" s="48" customFormat="1" ht="22" customHeight="1" spans="1:4">
      <c r="A20" s="151">
        <v>10121</v>
      </c>
      <c r="B20" s="152" t="s">
        <v>22</v>
      </c>
      <c r="C20" s="153"/>
      <c r="D20" s="154"/>
    </row>
    <row r="21" s="48" customFormat="1" ht="22" customHeight="1" spans="1:4">
      <c r="A21" s="151">
        <v>10199</v>
      </c>
      <c r="B21" s="152" t="s">
        <v>23</v>
      </c>
      <c r="C21" s="153"/>
      <c r="D21" s="154"/>
    </row>
    <row r="22" s="48" customFormat="1" ht="22" customHeight="1" spans="1:4">
      <c r="A22" s="151">
        <v>103</v>
      </c>
      <c r="B22" s="152" t="s">
        <v>24</v>
      </c>
      <c r="C22" s="153">
        <f>SUM(C23:C30)</f>
        <v>3183</v>
      </c>
      <c r="D22" s="154"/>
    </row>
    <row r="23" s="48" customFormat="1" ht="22" customHeight="1" spans="1:4">
      <c r="A23" s="151">
        <v>10302</v>
      </c>
      <c r="B23" s="152" t="s">
        <v>25</v>
      </c>
      <c r="C23" s="153">
        <v>1183</v>
      </c>
      <c r="D23" s="154"/>
    </row>
    <row r="24" s="48" customFormat="1" ht="22" customHeight="1" spans="1:4">
      <c r="A24" s="151">
        <v>10304</v>
      </c>
      <c r="B24" s="152" t="s">
        <v>26</v>
      </c>
      <c r="C24" s="153">
        <v>1579</v>
      </c>
      <c r="D24" s="154"/>
    </row>
    <row r="25" s="48" customFormat="1" ht="22" customHeight="1" spans="1:4">
      <c r="A25" s="151">
        <v>10305</v>
      </c>
      <c r="B25" s="152" t="s">
        <v>27</v>
      </c>
      <c r="C25" s="153">
        <v>21</v>
      </c>
      <c r="D25" s="154"/>
    </row>
    <row r="26" s="48" customFormat="1" ht="22" customHeight="1" spans="1:4">
      <c r="A26" s="151">
        <v>10306</v>
      </c>
      <c r="B26" s="152" t="s">
        <v>28</v>
      </c>
      <c r="C26" s="153"/>
      <c r="D26" s="154"/>
    </row>
    <row r="27" s="48" customFormat="1" ht="22" customHeight="1" spans="1:4">
      <c r="A27" s="151">
        <v>10307</v>
      </c>
      <c r="B27" s="152" t="s">
        <v>29</v>
      </c>
      <c r="C27" s="153">
        <v>400</v>
      </c>
      <c r="D27" s="154"/>
    </row>
    <row r="28" s="48" customFormat="1" ht="22" customHeight="1" spans="1:4">
      <c r="A28" s="151">
        <v>10308</v>
      </c>
      <c r="B28" s="152" t="s">
        <v>30</v>
      </c>
      <c r="C28" s="153"/>
      <c r="D28" s="154"/>
    </row>
    <row r="29" s="48" customFormat="1" ht="22" customHeight="1" spans="1:4">
      <c r="A29" s="151">
        <v>10309</v>
      </c>
      <c r="B29" s="152" t="s">
        <v>31</v>
      </c>
      <c r="C29" s="153"/>
      <c r="D29" s="154"/>
    </row>
    <row r="30" s="48" customFormat="1" ht="22" customHeight="1" spans="1:4">
      <c r="A30" s="151">
        <v>10399</v>
      </c>
      <c r="B30" s="152" t="s">
        <v>32</v>
      </c>
      <c r="C30" s="153"/>
      <c r="D30" s="154"/>
    </row>
    <row r="31" s="48" customFormat="1" ht="22" customHeight="1" spans="1:4">
      <c r="A31" s="151">
        <v>110</v>
      </c>
      <c r="B31" s="156" t="s">
        <v>33</v>
      </c>
      <c r="C31" s="153">
        <f>C32+C34+C97+C109+C70+C95</f>
        <v>33848.733</v>
      </c>
      <c r="D31" s="154"/>
    </row>
    <row r="32" s="48" customFormat="1" ht="22" customHeight="1" spans="1:4">
      <c r="A32" s="151">
        <v>11001</v>
      </c>
      <c r="B32" s="157" t="s">
        <v>34</v>
      </c>
      <c r="C32" s="153">
        <f>C33</f>
        <v>333</v>
      </c>
      <c r="D32" s="154"/>
    </row>
    <row r="33" s="48" customFormat="1" ht="22" customHeight="1" spans="1:4">
      <c r="A33" s="151">
        <v>1100199</v>
      </c>
      <c r="B33" s="157" t="s">
        <v>35</v>
      </c>
      <c r="C33" s="153">
        <v>333</v>
      </c>
      <c r="D33" s="154"/>
    </row>
    <row r="34" s="48" customFormat="1" ht="22" customHeight="1" spans="1:4">
      <c r="A34" s="151">
        <v>11002</v>
      </c>
      <c r="B34" s="157" t="s">
        <v>36</v>
      </c>
      <c r="C34" s="153">
        <f>SUM(C35:C69)</f>
        <v>11625</v>
      </c>
      <c r="D34" s="154"/>
    </row>
    <row r="35" s="48" customFormat="1" ht="22" customHeight="1" spans="1:4">
      <c r="A35" s="151">
        <v>1100201</v>
      </c>
      <c r="B35" s="158" t="s">
        <v>37</v>
      </c>
      <c r="C35" s="153"/>
      <c r="D35" s="154"/>
    </row>
    <row r="36" s="48" customFormat="1" ht="22" customHeight="1" spans="1:4">
      <c r="A36" s="151">
        <v>1100202</v>
      </c>
      <c r="B36" s="157" t="s">
        <v>38</v>
      </c>
      <c r="C36" s="153">
        <v>442</v>
      </c>
      <c r="D36" s="154"/>
    </row>
    <row r="37" s="48" customFormat="1" ht="22" customHeight="1" spans="1:4">
      <c r="A37" s="151">
        <v>1100207</v>
      </c>
      <c r="B37" s="157" t="s">
        <v>39</v>
      </c>
      <c r="C37" s="153">
        <v>1994</v>
      </c>
      <c r="D37" s="154"/>
    </row>
    <row r="38" s="48" customFormat="1" ht="22" customHeight="1" spans="1:4">
      <c r="A38" s="151">
        <v>1100208</v>
      </c>
      <c r="B38" s="157" t="s">
        <v>40</v>
      </c>
      <c r="C38" s="153">
        <v>8497</v>
      </c>
      <c r="D38" s="154"/>
    </row>
    <row r="39" s="48" customFormat="1" ht="22" customHeight="1" spans="1:4">
      <c r="A39" s="151">
        <v>1100220</v>
      </c>
      <c r="B39" s="157" t="s">
        <v>41</v>
      </c>
      <c r="C39" s="153"/>
      <c r="D39" s="154"/>
    </row>
    <row r="40" s="48" customFormat="1" ht="22" customHeight="1" spans="1:4">
      <c r="A40" s="151">
        <v>1100221</v>
      </c>
      <c r="B40" s="157" t="s">
        <v>42</v>
      </c>
      <c r="C40" s="153"/>
      <c r="D40" s="154"/>
    </row>
    <row r="41" s="48" customFormat="1" ht="22" customHeight="1" spans="1:4">
      <c r="A41" s="151">
        <v>1100222</v>
      </c>
      <c r="B41" s="157" t="s">
        <v>43</v>
      </c>
      <c r="C41" s="153"/>
      <c r="D41" s="154"/>
    </row>
    <row r="42" s="48" customFormat="1" ht="22" customHeight="1" spans="1:4">
      <c r="A42" s="151">
        <v>1100225</v>
      </c>
      <c r="B42" s="157" t="s">
        <v>44</v>
      </c>
      <c r="C42" s="153"/>
      <c r="D42" s="154"/>
    </row>
    <row r="43" s="48" customFormat="1" ht="22" customHeight="1" spans="1:4">
      <c r="A43" s="151">
        <v>1100226</v>
      </c>
      <c r="B43" s="157" t="s">
        <v>45</v>
      </c>
      <c r="C43" s="153"/>
      <c r="D43" s="154"/>
    </row>
    <row r="44" s="48" customFormat="1" ht="22" customHeight="1" spans="1:4">
      <c r="A44" s="151">
        <v>1100227</v>
      </c>
      <c r="B44" s="157" t="s">
        <v>46</v>
      </c>
      <c r="C44" s="153"/>
      <c r="D44" s="154"/>
    </row>
    <row r="45" s="48" customFormat="1" ht="22" customHeight="1" spans="1:4">
      <c r="A45" s="151">
        <v>1100228</v>
      </c>
      <c r="B45" s="157" t="s">
        <v>47</v>
      </c>
      <c r="C45" s="153"/>
      <c r="D45" s="154"/>
    </row>
    <row r="46" s="48" customFormat="1" ht="22" customHeight="1" spans="1:4">
      <c r="A46" s="151" t="s">
        <v>48</v>
      </c>
      <c r="B46" s="159" t="s">
        <v>49</v>
      </c>
      <c r="C46" s="153"/>
      <c r="D46" s="154"/>
    </row>
    <row r="47" s="48" customFormat="1" ht="22" customHeight="1" spans="1:4">
      <c r="A47" s="151">
        <v>1100241</v>
      </c>
      <c r="B47" s="157" t="s">
        <v>50</v>
      </c>
      <c r="C47" s="153"/>
      <c r="D47" s="154"/>
    </row>
    <row r="48" s="48" customFormat="1" ht="22" customHeight="1" spans="1:4">
      <c r="A48" s="151">
        <v>1100242</v>
      </c>
      <c r="B48" s="157" t="s">
        <v>51</v>
      </c>
      <c r="C48" s="153"/>
      <c r="D48" s="154"/>
    </row>
    <row r="49" s="48" customFormat="1" ht="22" customHeight="1" spans="1:4">
      <c r="A49" s="151">
        <v>1100243</v>
      </c>
      <c r="B49" s="157" t="s">
        <v>52</v>
      </c>
      <c r="C49" s="153"/>
      <c r="D49" s="154"/>
    </row>
    <row r="50" s="48" customFormat="1" ht="22" customHeight="1" spans="1:4">
      <c r="A50" s="151">
        <v>1100244</v>
      </c>
      <c r="B50" s="157" t="s">
        <v>53</v>
      </c>
      <c r="C50" s="153"/>
      <c r="D50" s="154"/>
    </row>
    <row r="51" s="48" customFormat="1" ht="22" customHeight="1" spans="1:4">
      <c r="A51" s="151">
        <v>1100245</v>
      </c>
      <c r="B51" s="157" t="s">
        <v>54</v>
      </c>
      <c r="C51" s="153"/>
      <c r="D51" s="154"/>
    </row>
    <row r="52" s="48" customFormat="1" ht="22" customHeight="1" spans="1:4">
      <c r="A52" s="151">
        <v>1100246</v>
      </c>
      <c r="B52" s="157" t="s">
        <v>55</v>
      </c>
      <c r="C52" s="153"/>
      <c r="D52" s="154"/>
    </row>
    <row r="53" s="48" customFormat="1" ht="22" customHeight="1" spans="1:4">
      <c r="A53" s="151">
        <v>1100247</v>
      </c>
      <c r="B53" s="157" t="s">
        <v>56</v>
      </c>
      <c r="C53" s="153"/>
      <c r="D53" s="154"/>
    </row>
    <row r="54" s="48" customFormat="1" ht="22" customHeight="1" spans="1:4">
      <c r="A54" s="151">
        <v>1100248</v>
      </c>
      <c r="B54" s="157" t="s">
        <v>57</v>
      </c>
      <c r="C54" s="153"/>
      <c r="D54" s="154"/>
    </row>
    <row r="55" s="48" customFormat="1" ht="22" customHeight="1" spans="1:4">
      <c r="A55" s="151">
        <v>1100249</v>
      </c>
      <c r="B55" s="157" t="s">
        <v>58</v>
      </c>
      <c r="C55" s="153"/>
      <c r="D55" s="154"/>
    </row>
    <row r="56" s="48" customFormat="1" ht="22" customHeight="1" spans="1:4">
      <c r="A56" s="151">
        <v>1100250</v>
      </c>
      <c r="B56" s="157" t="s">
        <v>59</v>
      </c>
      <c r="C56" s="153"/>
      <c r="D56" s="154"/>
    </row>
    <row r="57" s="48" customFormat="1" ht="22" customHeight="1" spans="1:4">
      <c r="A57" s="151">
        <v>1100251</v>
      </c>
      <c r="B57" s="157" t="s">
        <v>60</v>
      </c>
      <c r="C57" s="153"/>
      <c r="D57" s="154"/>
    </row>
    <row r="58" s="48" customFormat="1" ht="22" customHeight="1" spans="1:4">
      <c r="A58" s="151">
        <v>1100252</v>
      </c>
      <c r="B58" s="157" t="s">
        <v>61</v>
      </c>
      <c r="C58" s="153"/>
      <c r="D58" s="154"/>
    </row>
    <row r="59" s="48" customFormat="1" ht="22" customHeight="1" spans="1:4">
      <c r="A59" s="151">
        <v>1100253</v>
      </c>
      <c r="B59" s="157" t="s">
        <v>62</v>
      </c>
      <c r="C59" s="153"/>
      <c r="D59" s="154"/>
    </row>
    <row r="60" s="48" customFormat="1" ht="22" customHeight="1" spans="1:4">
      <c r="A60" s="151">
        <v>1100254</v>
      </c>
      <c r="B60" s="158" t="s">
        <v>63</v>
      </c>
      <c r="C60" s="153"/>
      <c r="D60" s="154"/>
    </row>
    <row r="61" s="48" customFormat="1" ht="22" customHeight="1" spans="1:4">
      <c r="A61" s="151">
        <v>1100255</v>
      </c>
      <c r="B61" s="157" t="s">
        <v>64</v>
      </c>
      <c r="C61" s="153"/>
      <c r="D61" s="154"/>
    </row>
    <row r="62" s="48" customFormat="1" ht="22" customHeight="1" spans="1:4">
      <c r="A62" s="151">
        <v>1100256</v>
      </c>
      <c r="B62" s="157" t="s">
        <v>65</v>
      </c>
      <c r="C62" s="153"/>
      <c r="D62" s="154"/>
    </row>
    <row r="63" s="48" customFormat="1" ht="22" customHeight="1" spans="1:4">
      <c r="A63" s="151">
        <v>1100257</v>
      </c>
      <c r="B63" s="157" t="s">
        <v>66</v>
      </c>
      <c r="C63" s="153"/>
      <c r="D63" s="154"/>
    </row>
    <row r="64" s="48" customFormat="1" ht="22" customHeight="1" spans="1:4">
      <c r="A64" s="151">
        <v>1100258</v>
      </c>
      <c r="B64" s="157" t="s">
        <v>67</v>
      </c>
      <c r="C64" s="153"/>
      <c r="D64" s="154"/>
    </row>
    <row r="65" s="48" customFormat="1" ht="22" customHeight="1" spans="1:4">
      <c r="A65" s="151" t="s">
        <v>68</v>
      </c>
      <c r="B65" s="159" t="s">
        <v>69</v>
      </c>
      <c r="C65" s="153"/>
      <c r="D65" s="154"/>
    </row>
    <row r="66" s="48" customFormat="1" ht="22" customHeight="1" spans="1:4">
      <c r="A66" s="151">
        <v>1100259</v>
      </c>
      <c r="B66" s="158" t="s">
        <v>70</v>
      </c>
      <c r="C66" s="153"/>
      <c r="D66" s="154"/>
    </row>
    <row r="67" s="48" customFormat="1" ht="22" customHeight="1" spans="1:4">
      <c r="A67" s="151">
        <v>1100260</v>
      </c>
      <c r="B67" s="158" t="s">
        <v>71</v>
      </c>
      <c r="C67" s="153"/>
      <c r="D67" s="154"/>
    </row>
    <row r="68" s="48" customFormat="1" ht="22" customHeight="1" spans="1:4">
      <c r="A68" s="151">
        <v>1100269</v>
      </c>
      <c r="B68" s="157" t="s">
        <v>72</v>
      </c>
      <c r="C68" s="153"/>
      <c r="D68" s="154"/>
    </row>
    <row r="69" s="48" customFormat="1" ht="22" customHeight="1" spans="1:4">
      <c r="A69" s="151">
        <v>1100299</v>
      </c>
      <c r="B69" s="157" t="s">
        <v>73</v>
      </c>
      <c r="C69" s="153">
        <v>692</v>
      </c>
      <c r="D69" s="154"/>
    </row>
    <row r="70" s="48" customFormat="1" ht="22" customHeight="1" spans="1:4">
      <c r="A70" s="151">
        <v>11003</v>
      </c>
      <c r="B70" s="157" t="s">
        <v>74</v>
      </c>
      <c r="C70" s="153">
        <f>SUM(C71:C90)</f>
        <v>5704</v>
      </c>
      <c r="D70" s="154"/>
    </row>
    <row r="71" s="48" customFormat="1" ht="22" customHeight="1" spans="1:4">
      <c r="A71" s="151">
        <v>1100301</v>
      </c>
      <c r="B71" s="157" t="s">
        <v>75</v>
      </c>
      <c r="C71" s="153">
        <v>78</v>
      </c>
      <c r="D71" s="154"/>
    </row>
    <row r="72" s="48" customFormat="1" ht="22" customHeight="1" spans="1:4">
      <c r="A72" s="151">
        <v>1100302</v>
      </c>
      <c r="B72" s="157" t="s">
        <v>76</v>
      </c>
      <c r="C72" s="153"/>
      <c r="D72" s="154"/>
    </row>
    <row r="73" s="48" customFormat="1" ht="22" customHeight="1" spans="1:4">
      <c r="A73" s="151">
        <v>1100303</v>
      </c>
      <c r="B73" s="157" t="s">
        <v>77</v>
      </c>
      <c r="C73" s="153"/>
      <c r="D73" s="154"/>
    </row>
    <row r="74" s="48" customFormat="1" ht="22" customHeight="1" spans="1:4">
      <c r="A74" s="151">
        <v>1100304</v>
      </c>
      <c r="B74" s="157" t="s">
        <v>78</v>
      </c>
      <c r="C74" s="153"/>
      <c r="D74" s="154"/>
    </row>
    <row r="75" s="48" customFormat="1" ht="22" customHeight="1" spans="1:4">
      <c r="A75" s="151">
        <v>1100305</v>
      </c>
      <c r="B75" s="157" t="s">
        <v>79</v>
      </c>
      <c r="C75" s="153"/>
      <c r="D75" s="154"/>
    </row>
    <row r="76" s="48" customFormat="1" ht="22" customHeight="1" spans="1:4">
      <c r="A76" s="151">
        <v>1100306</v>
      </c>
      <c r="B76" s="157" t="s">
        <v>80</v>
      </c>
      <c r="C76" s="153">
        <v>100</v>
      </c>
      <c r="D76" s="154"/>
    </row>
    <row r="77" s="48" customFormat="1" ht="22" customHeight="1" spans="1:4">
      <c r="A77" s="151">
        <v>1100307</v>
      </c>
      <c r="B77" s="157" t="s">
        <v>81</v>
      </c>
      <c r="C77" s="153">
        <v>30</v>
      </c>
      <c r="D77" s="154"/>
    </row>
    <row r="78" s="48" customFormat="1" ht="22" customHeight="1" spans="1:4">
      <c r="A78" s="151">
        <v>1100308</v>
      </c>
      <c r="B78" s="157" t="s">
        <v>82</v>
      </c>
      <c r="C78" s="153">
        <v>3412</v>
      </c>
      <c r="D78" s="154"/>
    </row>
    <row r="79" s="48" customFormat="1" ht="22" customHeight="1" spans="1:4">
      <c r="A79" s="151">
        <v>1100310</v>
      </c>
      <c r="B79" s="157" t="s">
        <v>83</v>
      </c>
      <c r="C79" s="153">
        <v>598</v>
      </c>
      <c r="D79" s="154"/>
    </row>
    <row r="80" s="48" customFormat="1" ht="22" customHeight="1" spans="1:4">
      <c r="A80" s="151">
        <v>1100311</v>
      </c>
      <c r="B80" s="157" t="s">
        <v>84</v>
      </c>
      <c r="C80" s="153"/>
      <c r="D80" s="154"/>
    </row>
    <row r="81" s="48" customFormat="1" ht="22" customHeight="1" spans="1:4">
      <c r="A81" s="151">
        <v>1100312</v>
      </c>
      <c r="B81" s="157" t="s">
        <v>85</v>
      </c>
      <c r="C81" s="153">
        <v>72</v>
      </c>
      <c r="D81" s="154"/>
    </row>
    <row r="82" s="48" customFormat="1" ht="22" customHeight="1" spans="1:4">
      <c r="A82" s="151">
        <v>1100313</v>
      </c>
      <c r="B82" s="157" t="s">
        <v>86</v>
      </c>
      <c r="C82" s="153">
        <v>1348</v>
      </c>
      <c r="D82" s="154"/>
    </row>
    <row r="83" s="48" customFormat="1" ht="22" customHeight="1" spans="1:4">
      <c r="A83" s="151">
        <v>1100314</v>
      </c>
      <c r="B83" s="157" t="s">
        <v>87</v>
      </c>
      <c r="C83" s="153"/>
      <c r="D83" s="154"/>
    </row>
    <row r="84" s="48" customFormat="1" ht="22" customHeight="1" spans="1:4">
      <c r="A84" s="151">
        <v>1100315</v>
      </c>
      <c r="B84" s="158" t="s">
        <v>88</v>
      </c>
      <c r="C84" s="153">
        <v>66</v>
      </c>
      <c r="D84" s="154"/>
    </row>
    <row r="85" s="48" customFormat="1" ht="22" customHeight="1" spans="1:4">
      <c r="A85" s="151">
        <v>1100316</v>
      </c>
      <c r="B85" s="157" t="s">
        <v>89</v>
      </c>
      <c r="C85" s="153"/>
      <c r="D85" s="154"/>
    </row>
    <row r="86" s="48" customFormat="1" ht="22" customHeight="1" spans="1:4">
      <c r="A86" s="151">
        <v>1100317</v>
      </c>
      <c r="B86" s="157" t="s">
        <v>90</v>
      </c>
      <c r="C86" s="153"/>
      <c r="D86" s="154"/>
    </row>
    <row r="87" s="48" customFormat="1" ht="22" customHeight="1" spans="1:4">
      <c r="A87" s="151">
        <v>1100320</v>
      </c>
      <c r="B87" s="157" t="s">
        <v>91</v>
      </c>
      <c r="C87" s="153"/>
      <c r="D87" s="154"/>
    </row>
    <row r="88" s="48" customFormat="1" ht="22" customHeight="1" spans="1:4">
      <c r="A88" s="151">
        <v>1100321</v>
      </c>
      <c r="B88" s="157" t="s">
        <v>92</v>
      </c>
      <c r="C88" s="153"/>
      <c r="D88" s="154"/>
    </row>
    <row r="89" s="48" customFormat="1" ht="22" customHeight="1" spans="1:4">
      <c r="A89" s="151">
        <v>1100322</v>
      </c>
      <c r="B89" s="157" t="s">
        <v>93</v>
      </c>
      <c r="C89" s="153"/>
      <c r="D89" s="154"/>
    </row>
    <row r="90" s="48" customFormat="1" ht="22" customHeight="1" spans="1:4">
      <c r="A90" s="151">
        <v>1100324</v>
      </c>
      <c r="B90" s="160" t="s">
        <v>94</v>
      </c>
      <c r="C90" s="153"/>
      <c r="D90" s="154"/>
    </row>
    <row r="91" s="48" customFormat="1" ht="22" customHeight="1" spans="1:4">
      <c r="A91" s="151">
        <v>1100399</v>
      </c>
      <c r="B91" s="157" t="s">
        <v>95</v>
      </c>
      <c r="C91" s="153"/>
      <c r="D91" s="154"/>
    </row>
    <row r="92" s="48" customFormat="1" ht="22" customHeight="1" spans="1:4">
      <c r="A92" s="151">
        <v>11006</v>
      </c>
      <c r="B92" s="157" t="s">
        <v>96</v>
      </c>
      <c r="C92" s="153"/>
      <c r="D92" s="154"/>
    </row>
    <row r="93" s="48" customFormat="1" ht="22" customHeight="1" spans="1:4">
      <c r="A93" s="151">
        <v>1100601</v>
      </c>
      <c r="B93" s="157" t="s">
        <v>97</v>
      </c>
      <c r="C93" s="153"/>
      <c r="D93" s="154"/>
    </row>
    <row r="94" s="48" customFormat="1" ht="22" customHeight="1" spans="1:4">
      <c r="A94" s="151">
        <v>1100602</v>
      </c>
      <c r="B94" s="157" t="s">
        <v>98</v>
      </c>
      <c r="C94" s="153"/>
      <c r="D94" s="154"/>
    </row>
    <row r="95" s="48" customFormat="1" ht="22" customHeight="1" spans="1:4">
      <c r="A95" s="151">
        <v>11008</v>
      </c>
      <c r="B95" s="157" t="s">
        <v>99</v>
      </c>
      <c r="C95" s="153">
        <v>6125</v>
      </c>
      <c r="D95" s="154"/>
    </row>
    <row r="96" s="48" customFormat="1" ht="22" customHeight="1" spans="1:4">
      <c r="A96" s="151"/>
      <c r="B96" s="157" t="s">
        <v>100</v>
      </c>
      <c r="C96" s="153"/>
      <c r="D96" s="154"/>
    </row>
    <row r="97" s="48" customFormat="1" ht="22" customHeight="1" spans="1:4">
      <c r="A97" s="151">
        <v>11009</v>
      </c>
      <c r="B97" s="157" t="s">
        <v>101</v>
      </c>
      <c r="C97" s="153">
        <f>C98</f>
        <v>10061.733</v>
      </c>
      <c r="D97" s="154"/>
    </row>
    <row r="98" s="48" customFormat="1" ht="22" customHeight="1" spans="1:4">
      <c r="A98" s="151">
        <v>1100901</v>
      </c>
      <c r="B98" s="157" t="s">
        <v>102</v>
      </c>
      <c r="C98" s="153">
        <f>SUM(C99:C102)</f>
        <v>10061.733</v>
      </c>
      <c r="D98" s="154"/>
    </row>
    <row r="99" s="48" customFormat="1" ht="22" customHeight="1" spans="1:4">
      <c r="A99" s="151">
        <v>110090102</v>
      </c>
      <c r="B99" s="157" t="s">
        <v>103</v>
      </c>
      <c r="C99" s="153"/>
      <c r="D99" s="154"/>
    </row>
    <row r="100" s="48" customFormat="1" ht="22" customHeight="1" spans="1:4">
      <c r="A100" s="151">
        <v>110090103</v>
      </c>
      <c r="B100" s="157" t="s">
        <v>104</v>
      </c>
      <c r="C100" s="153"/>
      <c r="D100" s="154"/>
    </row>
    <row r="101" s="48" customFormat="1" ht="22" customHeight="1" spans="1:4">
      <c r="A101" s="151">
        <v>110090104</v>
      </c>
      <c r="B101" s="157" t="s">
        <v>105</v>
      </c>
      <c r="C101" s="153"/>
      <c r="D101" s="154"/>
    </row>
    <row r="102" s="48" customFormat="1" ht="22" customHeight="1" spans="1:4">
      <c r="A102" s="151">
        <v>110090199</v>
      </c>
      <c r="B102" s="157" t="s">
        <v>106</v>
      </c>
      <c r="C102" s="153">
        <v>10061.733</v>
      </c>
      <c r="D102" s="154"/>
    </row>
    <row r="103" s="48" customFormat="1" ht="22" customHeight="1" spans="1:4">
      <c r="A103" s="151">
        <v>11011</v>
      </c>
      <c r="B103" s="157" t="s">
        <v>107</v>
      </c>
      <c r="C103" s="149">
        <f>C104</f>
        <v>0</v>
      </c>
      <c r="D103" s="154"/>
    </row>
    <row r="104" s="48" customFormat="1" ht="22" customHeight="1" spans="1:4">
      <c r="A104" s="151">
        <v>1101101</v>
      </c>
      <c r="B104" s="157" t="s">
        <v>108</v>
      </c>
      <c r="C104" s="153">
        <f>C105+C108</f>
        <v>0</v>
      </c>
      <c r="D104" s="154"/>
    </row>
    <row r="105" s="48" customFormat="1" ht="22" customHeight="1" spans="1:4">
      <c r="A105" s="151">
        <v>110110101</v>
      </c>
      <c r="B105" s="152" t="s">
        <v>109</v>
      </c>
      <c r="C105" s="153">
        <f>SUM(C106:C107)</f>
        <v>0</v>
      </c>
      <c r="D105" s="154"/>
    </row>
    <row r="106" s="48" customFormat="1" ht="22" customHeight="1" spans="1:4">
      <c r="A106" s="151"/>
      <c r="B106" s="152" t="s">
        <v>110</v>
      </c>
      <c r="C106" s="153"/>
      <c r="D106" s="154"/>
    </row>
    <row r="107" s="48" customFormat="1" ht="22" customHeight="1" spans="1:4">
      <c r="A107" s="151"/>
      <c r="B107" s="152" t="s">
        <v>111</v>
      </c>
      <c r="C107" s="153"/>
      <c r="D107" s="154"/>
    </row>
    <row r="108" s="48" customFormat="1" ht="22" customHeight="1" spans="1:4">
      <c r="A108" s="151">
        <v>110110103</v>
      </c>
      <c r="B108" s="152" t="s">
        <v>112</v>
      </c>
      <c r="C108" s="153"/>
      <c r="D108" s="154"/>
    </row>
    <row r="109" s="48" customFormat="1" ht="22" customHeight="1" spans="1:4">
      <c r="A109" s="151">
        <v>11015</v>
      </c>
      <c r="B109" s="161" t="s">
        <v>113</v>
      </c>
      <c r="C109" s="153"/>
      <c r="D109" s="154"/>
    </row>
    <row r="110" s="48" customFormat="1" ht="22" customHeight="1" spans="1:4">
      <c r="A110" s="151"/>
      <c r="B110" s="152"/>
      <c r="C110" s="153"/>
      <c r="D110" s="154"/>
    </row>
    <row r="111" s="48" customFormat="1" ht="22" customHeight="1" spans="1:4">
      <c r="A111" s="151"/>
      <c r="B111" s="162" t="s">
        <v>114</v>
      </c>
      <c r="C111" s="149">
        <f>C5+C31</f>
        <v>61264.733</v>
      </c>
      <c r="D111" s="154"/>
    </row>
    <row r="112" s="136" customFormat="1" ht="12.75" spans="3:3">
      <c r="C112" s="163"/>
    </row>
    <row r="113" s="136" customFormat="1" ht="12.75" spans="3:3">
      <c r="C113" s="163"/>
    </row>
    <row r="114" s="136" customFormat="1" ht="12.75" spans="3:3">
      <c r="C114" s="163"/>
    </row>
    <row r="115" s="136" customFormat="1" ht="12.75" spans="3:3">
      <c r="C115" s="163"/>
    </row>
    <row r="116" s="136" customFormat="1" ht="12.75" spans="3:3">
      <c r="C116" s="163"/>
    </row>
    <row r="117" s="136" customFormat="1" ht="12.75" spans="3:3">
      <c r="C117" s="163"/>
    </row>
    <row r="118" s="136" customFormat="1" ht="12.75" spans="3:3">
      <c r="C118" s="163"/>
    </row>
    <row r="119" s="136" customFormat="1" ht="12.75" spans="3:3">
      <c r="C119" s="163"/>
    </row>
    <row r="120" s="136" customFormat="1" ht="12.75" spans="3:3">
      <c r="C120" s="163"/>
    </row>
    <row r="121" s="136" customFormat="1" ht="12.75" spans="3:3">
      <c r="C121" s="163"/>
    </row>
    <row r="122" s="136" customFormat="1" ht="12.75" spans="3:3">
      <c r="C122" s="163"/>
    </row>
    <row r="123" s="136" customFormat="1" ht="12.75" spans="3:3">
      <c r="C123" s="163"/>
    </row>
    <row r="124" s="136" customFormat="1" ht="12.75" spans="3:3">
      <c r="C124" s="163"/>
    </row>
    <row r="125" s="136" customFormat="1" ht="12.75" spans="3:3">
      <c r="C125" s="163"/>
    </row>
    <row r="126" s="136" customFormat="1" ht="12.75" spans="3:3">
      <c r="C126" s="163"/>
    </row>
    <row r="127" s="136" customFormat="1" ht="12.75" spans="3:3">
      <c r="C127" s="163"/>
    </row>
    <row r="128" s="136" customFormat="1" ht="12.75" spans="3:3">
      <c r="C128" s="163"/>
    </row>
    <row r="129" s="136" customFormat="1" ht="12.75" spans="3:3">
      <c r="C129" s="163"/>
    </row>
  </sheetData>
  <mergeCells count="2">
    <mergeCell ref="A2:D2"/>
    <mergeCell ref="C3:D3"/>
  </mergeCells>
  <printOptions horizontalCentered="1"/>
  <pageMargins left="0.786805555555556" right="0.786805555555556" top="0.786805555555556" bottom="0.747916666666667" header="0.314583333333333" footer="0.511805555555556"/>
  <pageSetup paperSize="9" firstPageNumber="104" orientation="portrait" useFirstPageNumber="1" horizontalDpi="600"/>
  <headerFooter>
    <oddFooter>&amp;C&amp;"Times New Roman"&amp;12—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D213"/>
  <sheetViews>
    <sheetView topLeftCell="A47" workbookViewId="0">
      <selection activeCell="F4" sqref="F4"/>
    </sheetView>
  </sheetViews>
  <sheetFormatPr defaultColWidth="9" defaultRowHeight="15" outlineLevelCol="3"/>
  <cols>
    <col min="1" max="1" width="9" style="96"/>
    <col min="2" max="2" width="56" style="97" customWidth="1"/>
    <col min="3" max="3" width="10.5" style="98" customWidth="1"/>
    <col min="4" max="4" width="10.5" style="97" customWidth="1"/>
    <col min="5" max="5" width="11.875" style="97" customWidth="1"/>
    <col min="6" max="6" width="16.25" style="97" customWidth="1"/>
    <col min="7" max="16381" width="9" style="97"/>
    <col min="16382" max="16384" width="9" style="99"/>
  </cols>
  <sheetData>
    <row r="1" ht="15.75" spans="1:4">
      <c r="A1" s="100" t="s">
        <v>115</v>
      </c>
      <c r="D1" s="101" t="s">
        <v>116</v>
      </c>
    </row>
    <row r="2" s="93" customFormat="1" ht="26.25" spans="1:4">
      <c r="A2" s="102" t="s">
        <v>117</v>
      </c>
      <c r="B2" s="102"/>
      <c r="C2" s="103"/>
      <c r="D2" s="102"/>
    </row>
    <row r="3" ht="21" customHeight="1" spans="3:4">
      <c r="C3" s="104" t="s">
        <v>118</v>
      </c>
      <c r="D3" s="105"/>
    </row>
    <row r="4" ht="26" customHeight="1" spans="1:4">
      <c r="A4" s="106" t="s">
        <v>119</v>
      </c>
      <c r="B4" s="107" t="s">
        <v>120</v>
      </c>
      <c r="C4" s="108" t="s">
        <v>5</v>
      </c>
      <c r="D4" s="109" t="s">
        <v>121</v>
      </c>
    </row>
    <row r="5" ht="23" customHeight="1" spans="1:4">
      <c r="A5" s="110"/>
      <c r="B5" s="111" t="s">
        <v>122</v>
      </c>
      <c r="C5" s="112">
        <f>C6+C36+C38+C43+C49+C55+C63+C103+C134+C139+C145+C170+C176+C182+C184+C187+C190+C195+C196+C199+C179</f>
        <v>52191.733</v>
      </c>
      <c r="D5" s="113"/>
    </row>
    <row r="6" ht="23" customHeight="1" spans="1:4">
      <c r="A6" s="110">
        <v>201</v>
      </c>
      <c r="B6" s="114" t="s">
        <v>123</v>
      </c>
      <c r="C6" s="115">
        <f>C7+C10+C13+C17+C19+C21+C23+C26+C28+C30+C32+C34</f>
        <v>7699.63</v>
      </c>
      <c r="D6" s="113"/>
    </row>
    <row r="7" ht="23" customHeight="1" spans="1:4">
      <c r="A7" s="110">
        <v>20103</v>
      </c>
      <c r="B7" s="116" t="s">
        <v>124</v>
      </c>
      <c r="C7" s="115">
        <f>C8+C9</f>
        <v>5092.82</v>
      </c>
      <c r="D7" s="113"/>
    </row>
    <row r="8" ht="23" customHeight="1" spans="1:4">
      <c r="A8" s="110">
        <v>2010301</v>
      </c>
      <c r="B8" s="116" t="s">
        <v>125</v>
      </c>
      <c r="C8" s="115">
        <v>936.43</v>
      </c>
      <c r="D8" s="113"/>
    </row>
    <row r="9" ht="23" customHeight="1" spans="1:4">
      <c r="A9" s="110">
        <v>2010399</v>
      </c>
      <c r="B9" s="117" t="s">
        <v>126</v>
      </c>
      <c r="C9" s="115">
        <v>4156.39</v>
      </c>
      <c r="D9" s="113"/>
    </row>
    <row r="10" ht="23" customHeight="1" spans="1:4">
      <c r="A10" s="110">
        <v>20105</v>
      </c>
      <c r="B10" s="117" t="s">
        <v>127</v>
      </c>
      <c r="C10" s="115">
        <f>C11+C12</f>
        <v>20</v>
      </c>
      <c r="D10" s="113"/>
    </row>
    <row r="11" ht="23" customHeight="1" spans="1:4">
      <c r="A11" s="110">
        <v>2010501</v>
      </c>
      <c r="B11" s="117" t="s">
        <v>125</v>
      </c>
      <c r="C11" s="115">
        <v>10</v>
      </c>
      <c r="D11" s="113"/>
    </row>
    <row r="12" ht="23" customHeight="1" spans="1:4">
      <c r="A12" s="110">
        <v>2010507</v>
      </c>
      <c r="B12" s="117" t="s">
        <v>128</v>
      </c>
      <c r="C12" s="115">
        <v>10</v>
      </c>
      <c r="D12" s="113"/>
    </row>
    <row r="13" ht="23" customHeight="1" spans="1:4">
      <c r="A13" s="110">
        <v>20106</v>
      </c>
      <c r="B13" s="118" t="s">
        <v>129</v>
      </c>
      <c r="C13" s="115">
        <f>SUM(C14:C16)</f>
        <v>343.04</v>
      </c>
      <c r="D13" s="113"/>
    </row>
    <row r="14" ht="23" customHeight="1" spans="1:4">
      <c r="A14" s="110">
        <v>2010601</v>
      </c>
      <c r="B14" s="117" t="s">
        <v>125</v>
      </c>
      <c r="C14" s="115">
        <v>216.04</v>
      </c>
      <c r="D14" s="113"/>
    </row>
    <row r="15" ht="23" customHeight="1" spans="1:4">
      <c r="A15" s="110">
        <v>2010605</v>
      </c>
      <c r="B15" s="114" t="s">
        <v>130</v>
      </c>
      <c r="C15" s="115">
        <v>72</v>
      </c>
      <c r="D15" s="113"/>
    </row>
    <row r="16" ht="23" customHeight="1" spans="1:4">
      <c r="A16" s="110">
        <v>2010699</v>
      </c>
      <c r="B16" s="117" t="s">
        <v>131</v>
      </c>
      <c r="C16" s="115">
        <v>55</v>
      </c>
      <c r="D16" s="113"/>
    </row>
    <row r="17" ht="23" customHeight="1" spans="1:4">
      <c r="A17" s="110">
        <v>20107</v>
      </c>
      <c r="B17" s="116" t="s">
        <v>132</v>
      </c>
      <c r="C17" s="115">
        <v>950</v>
      </c>
      <c r="D17" s="113"/>
    </row>
    <row r="18" ht="23" customHeight="1" spans="1:4">
      <c r="A18" s="110">
        <v>2010701</v>
      </c>
      <c r="B18" s="116" t="s">
        <v>125</v>
      </c>
      <c r="C18" s="115">
        <v>950</v>
      </c>
      <c r="D18" s="113"/>
    </row>
    <row r="19" ht="23" customHeight="1" spans="1:4">
      <c r="A19" s="110">
        <v>20108</v>
      </c>
      <c r="B19" s="117" t="s">
        <v>133</v>
      </c>
      <c r="C19" s="115">
        <v>100</v>
      </c>
      <c r="D19" s="113"/>
    </row>
    <row r="20" ht="23" customHeight="1" spans="1:4">
      <c r="A20" s="110">
        <v>2010804</v>
      </c>
      <c r="B20" s="119" t="s">
        <v>134</v>
      </c>
      <c r="C20" s="115">
        <v>100</v>
      </c>
      <c r="D20" s="113"/>
    </row>
    <row r="21" ht="23" customHeight="1" spans="1:4">
      <c r="A21" s="110">
        <v>20111</v>
      </c>
      <c r="B21" s="120" t="s">
        <v>135</v>
      </c>
      <c r="C21" s="115">
        <v>32.52</v>
      </c>
      <c r="D21" s="113"/>
    </row>
    <row r="22" ht="23" customHeight="1" spans="1:4">
      <c r="A22" s="110">
        <v>2011199</v>
      </c>
      <c r="B22" s="116" t="s">
        <v>136</v>
      </c>
      <c r="C22" s="115">
        <v>32.52</v>
      </c>
      <c r="D22" s="113"/>
    </row>
    <row r="23" ht="23" customHeight="1" spans="1:4">
      <c r="A23" s="110">
        <v>20113</v>
      </c>
      <c r="B23" s="114" t="s">
        <v>137</v>
      </c>
      <c r="C23" s="115">
        <f>C24+C25</f>
        <v>457.54</v>
      </c>
      <c r="D23" s="113"/>
    </row>
    <row r="24" ht="23" customHeight="1" spans="1:4">
      <c r="A24" s="110">
        <v>2011301</v>
      </c>
      <c r="B24" s="116" t="s">
        <v>125</v>
      </c>
      <c r="C24" s="115">
        <v>60.54</v>
      </c>
      <c r="D24" s="113"/>
    </row>
    <row r="25" ht="23" customHeight="1" spans="1:4">
      <c r="A25" s="110">
        <v>2011308</v>
      </c>
      <c r="B25" s="116" t="s">
        <v>138</v>
      </c>
      <c r="C25" s="115">
        <v>397</v>
      </c>
      <c r="D25" s="113"/>
    </row>
    <row r="26" ht="23" customHeight="1" spans="1:4">
      <c r="A26" s="110">
        <v>20129</v>
      </c>
      <c r="B26" s="117" t="s">
        <v>139</v>
      </c>
      <c r="C26" s="115">
        <v>6.2</v>
      </c>
      <c r="D26" s="113"/>
    </row>
    <row r="27" ht="23" customHeight="1" spans="1:4">
      <c r="A27" s="110">
        <v>2012906</v>
      </c>
      <c r="B27" s="116" t="s">
        <v>140</v>
      </c>
      <c r="C27" s="115">
        <v>6.2</v>
      </c>
      <c r="D27" s="113"/>
    </row>
    <row r="28" ht="23" customHeight="1" spans="1:4">
      <c r="A28" s="110">
        <v>20132</v>
      </c>
      <c r="B28" s="117" t="s">
        <v>141</v>
      </c>
      <c r="C28" s="115">
        <f>C29</f>
        <v>447.6</v>
      </c>
      <c r="D28" s="113"/>
    </row>
    <row r="29" ht="23" customHeight="1" spans="1:4">
      <c r="A29" s="110">
        <v>2013299</v>
      </c>
      <c r="B29" s="117" t="s">
        <v>142</v>
      </c>
      <c r="C29" s="115">
        <v>447.6</v>
      </c>
      <c r="D29" s="113"/>
    </row>
    <row r="30" ht="23" customHeight="1" spans="1:4">
      <c r="A30" s="110">
        <v>20133</v>
      </c>
      <c r="B30" s="117" t="s">
        <v>143</v>
      </c>
      <c r="C30" s="115">
        <v>172.2</v>
      </c>
      <c r="D30" s="113"/>
    </row>
    <row r="31" ht="23" customHeight="1" spans="1:4">
      <c r="A31" s="110">
        <v>2013399</v>
      </c>
      <c r="B31" s="117" t="s">
        <v>144</v>
      </c>
      <c r="C31" s="115">
        <v>172.2</v>
      </c>
      <c r="D31" s="113"/>
    </row>
    <row r="32" ht="23" customHeight="1" spans="1:4">
      <c r="A32" s="110">
        <v>20134</v>
      </c>
      <c r="B32" s="117" t="s">
        <v>145</v>
      </c>
      <c r="C32" s="115">
        <v>2</v>
      </c>
      <c r="D32" s="113"/>
    </row>
    <row r="33" ht="23" customHeight="1" spans="1:4">
      <c r="A33" s="110">
        <v>2013404</v>
      </c>
      <c r="B33" s="116" t="s">
        <v>146</v>
      </c>
      <c r="C33" s="115">
        <v>2</v>
      </c>
      <c r="D33" s="113"/>
    </row>
    <row r="34" ht="23" customHeight="1" spans="1:4">
      <c r="A34" s="110">
        <v>20138</v>
      </c>
      <c r="B34" s="116" t="s">
        <v>147</v>
      </c>
      <c r="C34" s="121">
        <v>75.71</v>
      </c>
      <c r="D34" s="113"/>
    </row>
    <row r="35" ht="23" customHeight="1" spans="1:4">
      <c r="A35" s="110">
        <v>2013899</v>
      </c>
      <c r="B35" s="116" t="s">
        <v>148</v>
      </c>
      <c r="C35" s="115">
        <v>75.71</v>
      </c>
      <c r="D35" s="113"/>
    </row>
    <row r="36" ht="23" customHeight="1" spans="1:4">
      <c r="A36" s="110">
        <v>203</v>
      </c>
      <c r="B36" s="114" t="s">
        <v>149</v>
      </c>
      <c r="C36" s="115">
        <v>19.6</v>
      </c>
      <c r="D36" s="113"/>
    </row>
    <row r="37" ht="23" customHeight="1" spans="1:4">
      <c r="A37" s="110">
        <v>20399</v>
      </c>
      <c r="B37" s="117" t="s">
        <v>150</v>
      </c>
      <c r="C37" s="115">
        <v>19.6</v>
      </c>
      <c r="D37" s="113"/>
    </row>
    <row r="38" ht="23" customHeight="1" spans="1:4">
      <c r="A38" s="110">
        <v>204</v>
      </c>
      <c r="B38" s="114" t="s">
        <v>151</v>
      </c>
      <c r="C38" s="115">
        <f>C39+C41</f>
        <v>778.32</v>
      </c>
      <c r="D38" s="113"/>
    </row>
    <row r="39" ht="23" customHeight="1" spans="1:4">
      <c r="A39" s="110">
        <v>20402</v>
      </c>
      <c r="B39" s="117" t="s">
        <v>152</v>
      </c>
      <c r="C39" s="115">
        <f>C40</f>
        <v>747.96</v>
      </c>
      <c r="D39" s="113"/>
    </row>
    <row r="40" ht="23" customHeight="1" spans="1:4">
      <c r="A40" s="110">
        <v>2040299</v>
      </c>
      <c r="B40" s="117" t="s">
        <v>153</v>
      </c>
      <c r="C40" s="115">
        <v>747.96</v>
      </c>
      <c r="D40" s="113"/>
    </row>
    <row r="41" ht="23" customHeight="1" spans="1:4">
      <c r="A41" s="110">
        <v>20406</v>
      </c>
      <c r="B41" s="116" t="s">
        <v>154</v>
      </c>
      <c r="C41" s="115">
        <v>30.36</v>
      </c>
      <c r="D41" s="113"/>
    </row>
    <row r="42" ht="23" customHeight="1" spans="1:4">
      <c r="A42" s="110">
        <v>2040699</v>
      </c>
      <c r="B42" s="116" t="s">
        <v>155</v>
      </c>
      <c r="C42" s="115">
        <v>30.36</v>
      </c>
      <c r="D42" s="113"/>
    </row>
    <row r="43" ht="23" customHeight="1" spans="1:4">
      <c r="A43" s="110">
        <v>205</v>
      </c>
      <c r="B43" s="114" t="s">
        <v>156</v>
      </c>
      <c r="C43" s="115">
        <f>C44</f>
        <v>7830.54</v>
      </c>
      <c r="D43" s="113"/>
    </row>
    <row r="44" ht="23" customHeight="1" spans="1:4">
      <c r="A44" s="110">
        <v>20502</v>
      </c>
      <c r="B44" s="116" t="s">
        <v>157</v>
      </c>
      <c r="C44" s="115">
        <f>C45+C46+C47+C48</f>
        <v>7830.54</v>
      </c>
      <c r="D44" s="113"/>
    </row>
    <row r="45" ht="23" customHeight="1" spans="1:4">
      <c r="A45" s="110">
        <v>2050201</v>
      </c>
      <c r="B45" s="116" t="s">
        <v>158</v>
      </c>
      <c r="C45" s="115">
        <v>248.06</v>
      </c>
      <c r="D45" s="113"/>
    </row>
    <row r="46" ht="23" customHeight="1" spans="1:4">
      <c r="A46" s="110">
        <v>2050202</v>
      </c>
      <c r="B46" s="116" t="s">
        <v>159</v>
      </c>
      <c r="C46" s="115">
        <v>5449.72</v>
      </c>
      <c r="D46" s="113"/>
    </row>
    <row r="47" ht="23" customHeight="1" spans="1:4">
      <c r="A47" s="110">
        <v>2050203</v>
      </c>
      <c r="B47" s="117" t="s">
        <v>160</v>
      </c>
      <c r="C47" s="115">
        <v>2128.87</v>
      </c>
      <c r="D47" s="113"/>
    </row>
    <row r="48" ht="23" customHeight="1" spans="1:4">
      <c r="A48" s="110">
        <v>2050205</v>
      </c>
      <c r="B48" s="117" t="s">
        <v>161</v>
      </c>
      <c r="C48" s="115">
        <v>3.89</v>
      </c>
      <c r="D48" s="113"/>
    </row>
    <row r="49" ht="23" customHeight="1" spans="1:4">
      <c r="A49" s="110">
        <v>206</v>
      </c>
      <c r="B49" s="114" t="s">
        <v>162</v>
      </c>
      <c r="C49" s="115">
        <f>C50+C52</f>
        <v>760.3</v>
      </c>
      <c r="D49" s="113"/>
    </row>
    <row r="50" ht="23" customHeight="1" spans="1:4">
      <c r="A50" s="110">
        <v>20601</v>
      </c>
      <c r="B50" s="117" t="s">
        <v>163</v>
      </c>
      <c r="C50" s="115">
        <v>20</v>
      </c>
      <c r="D50" s="113"/>
    </row>
    <row r="51" ht="23" customHeight="1" spans="1:4">
      <c r="A51" s="110">
        <v>2060199</v>
      </c>
      <c r="B51" s="117" t="s">
        <v>164</v>
      </c>
      <c r="C51" s="115">
        <v>20</v>
      </c>
      <c r="D51" s="113"/>
    </row>
    <row r="52" ht="23" customHeight="1" spans="1:4">
      <c r="A52" s="110">
        <v>20604</v>
      </c>
      <c r="B52" s="117" t="s">
        <v>165</v>
      </c>
      <c r="C52" s="115">
        <f>C53+C54</f>
        <v>740.3</v>
      </c>
      <c r="D52" s="113"/>
    </row>
    <row r="53" ht="23" customHeight="1" spans="1:4">
      <c r="A53" s="110">
        <v>2060404</v>
      </c>
      <c r="B53" s="116" t="s">
        <v>166</v>
      </c>
      <c r="C53" s="115">
        <v>640.3</v>
      </c>
      <c r="D53" s="113"/>
    </row>
    <row r="54" ht="23" customHeight="1" spans="1:4">
      <c r="A54" s="110">
        <v>2060499</v>
      </c>
      <c r="B54" s="117" t="s">
        <v>167</v>
      </c>
      <c r="C54" s="115">
        <v>100</v>
      </c>
      <c r="D54" s="113"/>
    </row>
    <row r="55" ht="23" customHeight="1" spans="1:4">
      <c r="A55" s="110">
        <v>207</v>
      </c>
      <c r="B55" s="114" t="s">
        <v>168</v>
      </c>
      <c r="C55" s="115">
        <f>C56+C59+C61</f>
        <v>54.45</v>
      </c>
      <c r="D55" s="113"/>
    </row>
    <row r="56" ht="23" customHeight="1" spans="1:4">
      <c r="A56" s="110">
        <v>20701</v>
      </c>
      <c r="B56" s="114" t="s">
        <v>169</v>
      </c>
      <c r="C56" s="115">
        <f>C57+C58</f>
        <v>32.5</v>
      </c>
      <c r="D56" s="113"/>
    </row>
    <row r="57" ht="23" customHeight="1" spans="1:4">
      <c r="A57" s="110">
        <v>2070109</v>
      </c>
      <c r="B57" s="114" t="s">
        <v>170</v>
      </c>
      <c r="C57" s="115">
        <v>12.5</v>
      </c>
      <c r="D57" s="113"/>
    </row>
    <row r="58" ht="23" customHeight="1" spans="1:4">
      <c r="A58" s="110">
        <v>2070199</v>
      </c>
      <c r="B58" s="114" t="s">
        <v>171</v>
      </c>
      <c r="C58" s="115">
        <v>20</v>
      </c>
      <c r="D58" s="113"/>
    </row>
    <row r="59" ht="23" customHeight="1" spans="1:4">
      <c r="A59" s="110">
        <v>20702</v>
      </c>
      <c r="B59" s="114" t="s">
        <v>172</v>
      </c>
      <c r="C59" s="115">
        <v>20</v>
      </c>
      <c r="D59" s="113"/>
    </row>
    <row r="60" ht="23" customHeight="1" spans="1:4">
      <c r="A60" s="110">
        <v>2070204</v>
      </c>
      <c r="B60" s="114" t="s">
        <v>173</v>
      </c>
      <c r="C60" s="115">
        <v>20</v>
      </c>
      <c r="D60" s="113"/>
    </row>
    <row r="61" ht="23" customHeight="1" spans="1:4">
      <c r="A61" s="110">
        <v>20706</v>
      </c>
      <c r="B61" s="114" t="s">
        <v>174</v>
      </c>
      <c r="C61" s="115">
        <v>1.95</v>
      </c>
      <c r="D61" s="113"/>
    </row>
    <row r="62" ht="23" customHeight="1" spans="1:4">
      <c r="A62" s="110">
        <v>2070607</v>
      </c>
      <c r="B62" s="114" t="s">
        <v>175</v>
      </c>
      <c r="C62" s="115">
        <v>1.95</v>
      </c>
      <c r="D62" s="113"/>
    </row>
    <row r="63" ht="23" customHeight="1" spans="1:4">
      <c r="A63" s="110">
        <v>208</v>
      </c>
      <c r="B63" s="114" t="s">
        <v>176</v>
      </c>
      <c r="C63" s="115">
        <f>C64+C68+C71+C75+C77+C80+C82+C88+C91+C94+C97+C100+C102</f>
        <v>9106.8205</v>
      </c>
      <c r="D63" s="113"/>
    </row>
    <row r="64" ht="23" customHeight="1" spans="1:4">
      <c r="A64" s="110">
        <v>20801</v>
      </c>
      <c r="B64" s="114" t="s">
        <v>177</v>
      </c>
      <c r="C64" s="115">
        <v>143.99</v>
      </c>
      <c r="D64" s="113"/>
    </row>
    <row r="65" ht="23" customHeight="1" spans="1:4">
      <c r="A65" s="110">
        <v>2080101</v>
      </c>
      <c r="B65" s="114" t="s">
        <v>125</v>
      </c>
      <c r="C65" s="115">
        <v>57.99</v>
      </c>
      <c r="D65" s="113"/>
    </row>
    <row r="66" ht="23" customHeight="1" spans="1:4">
      <c r="A66" s="110">
        <v>2080107</v>
      </c>
      <c r="B66" s="114" t="s">
        <v>178</v>
      </c>
      <c r="C66" s="115">
        <v>81</v>
      </c>
      <c r="D66" s="113"/>
    </row>
    <row r="67" ht="23" customHeight="1" spans="1:4">
      <c r="A67" s="110">
        <v>2080199</v>
      </c>
      <c r="B67" s="114" t="s">
        <v>179</v>
      </c>
      <c r="C67" s="115">
        <v>5</v>
      </c>
      <c r="D67" s="113"/>
    </row>
    <row r="68" ht="23" customHeight="1" spans="1:4">
      <c r="A68" s="110">
        <v>20802</v>
      </c>
      <c r="B68" s="114" t="s">
        <v>180</v>
      </c>
      <c r="C68" s="115">
        <v>499.69</v>
      </c>
      <c r="D68" s="113"/>
    </row>
    <row r="69" ht="23" customHeight="1" spans="1:4">
      <c r="A69" s="110">
        <v>2080208</v>
      </c>
      <c r="B69" s="114" t="s">
        <v>181</v>
      </c>
      <c r="C69" s="115">
        <v>464.32</v>
      </c>
      <c r="D69" s="113"/>
    </row>
    <row r="70" ht="23" customHeight="1" spans="1:4">
      <c r="A70" s="110">
        <v>2080299</v>
      </c>
      <c r="B70" s="114" t="s">
        <v>182</v>
      </c>
      <c r="C70" s="115">
        <v>35.37</v>
      </c>
      <c r="D70" s="113"/>
    </row>
    <row r="71" ht="23" customHeight="1" spans="1:4">
      <c r="A71" s="110">
        <v>20805</v>
      </c>
      <c r="B71" s="114" t="s">
        <v>183</v>
      </c>
      <c r="C71" s="115">
        <v>2070.6743</v>
      </c>
      <c r="D71" s="113"/>
    </row>
    <row r="72" ht="23" customHeight="1" spans="1:4">
      <c r="A72" s="110">
        <v>2080505</v>
      </c>
      <c r="B72" s="114" t="s">
        <v>184</v>
      </c>
      <c r="C72" s="115">
        <v>1171.85</v>
      </c>
      <c r="D72" s="113"/>
    </row>
    <row r="73" ht="23" customHeight="1" spans="1:4">
      <c r="A73" s="110">
        <v>2080506</v>
      </c>
      <c r="B73" s="114" t="s">
        <v>185</v>
      </c>
      <c r="C73" s="115">
        <v>561.61</v>
      </c>
      <c r="D73" s="113"/>
    </row>
    <row r="74" ht="23" customHeight="1" spans="1:4">
      <c r="A74" s="110">
        <v>2080599</v>
      </c>
      <c r="B74" s="114" t="s">
        <v>186</v>
      </c>
      <c r="C74" s="115">
        <v>337.2143</v>
      </c>
      <c r="D74" s="113"/>
    </row>
    <row r="75" ht="23" customHeight="1" spans="1:4">
      <c r="A75" s="110">
        <v>20807</v>
      </c>
      <c r="B75" s="114" t="s">
        <v>187</v>
      </c>
      <c r="C75" s="115">
        <v>37.41</v>
      </c>
      <c r="D75" s="113"/>
    </row>
    <row r="76" ht="23" customHeight="1" spans="1:4">
      <c r="A76" s="110">
        <v>2080705</v>
      </c>
      <c r="B76" s="114" t="s">
        <v>188</v>
      </c>
      <c r="C76" s="115">
        <v>37.41</v>
      </c>
      <c r="D76" s="113"/>
    </row>
    <row r="77" ht="23" customHeight="1" spans="1:4">
      <c r="A77" s="110">
        <v>20808</v>
      </c>
      <c r="B77" s="114" t="s">
        <v>189</v>
      </c>
      <c r="C77" s="115">
        <f>SUM(C78:C79)</f>
        <v>1201</v>
      </c>
      <c r="D77" s="113"/>
    </row>
    <row r="78" ht="23" customHeight="1" spans="1:4">
      <c r="A78" s="110">
        <v>2080802</v>
      </c>
      <c r="B78" s="114" t="s">
        <v>190</v>
      </c>
      <c r="C78" s="115">
        <v>1068</v>
      </c>
      <c r="D78" s="113"/>
    </row>
    <row r="79" ht="23" customHeight="1" spans="1:4">
      <c r="A79" s="110">
        <v>2080805</v>
      </c>
      <c r="B79" s="114" t="s">
        <v>191</v>
      </c>
      <c r="C79" s="115">
        <v>133</v>
      </c>
      <c r="D79" s="113"/>
    </row>
    <row r="80" ht="23" customHeight="1" spans="1:4">
      <c r="A80" s="110">
        <v>20809</v>
      </c>
      <c r="B80" s="114" t="s">
        <v>192</v>
      </c>
      <c r="C80" s="115">
        <v>120</v>
      </c>
      <c r="D80" s="122"/>
    </row>
    <row r="81" ht="23" customHeight="1" spans="1:4">
      <c r="A81" s="110">
        <v>2080901</v>
      </c>
      <c r="B81" s="114" t="s">
        <v>193</v>
      </c>
      <c r="C81" s="115">
        <v>120</v>
      </c>
      <c r="D81" s="122"/>
    </row>
    <row r="82" ht="23" customHeight="1" spans="1:4">
      <c r="A82" s="110">
        <v>20810</v>
      </c>
      <c r="B82" s="114" t="s">
        <v>194</v>
      </c>
      <c r="C82" s="115">
        <f>C83+C84+C85+C86+C87</f>
        <v>170.98</v>
      </c>
      <c r="D82" s="122"/>
    </row>
    <row r="83" ht="23" customHeight="1" spans="1:4">
      <c r="A83" s="110">
        <v>2081001</v>
      </c>
      <c r="B83" s="114" t="s">
        <v>195</v>
      </c>
      <c r="C83" s="115"/>
      <c r="D83" s="122"/>
    </row>
    <row r="84" ht="23" customHeight="1" spans="1:4">
      <c r="A84" s="110">
        <v>2081002</v>
      </c>
      <c r="B84" s="114" t="s">
        <v>196</v>
      </c>
      <c r="C84" s="115">
        <v>129</v>
      </c>
      <c r="D84" s="122"/>
    </row>
    <row r="85" ht="23" customHeight="1" spans="1:4">
      <c r="A85" s="110">
        <v>2081004</v>
      </c>
      <c r="B85" s="114" t="s">
        <v>197</v>
      </c>
      <c r="C85" s="115">
        <v>12</v>
      </c>
      <c r="D85" s="113"/>
    </row>
    <row r="86" ht="23" customHeight="1" spans="1:4">
      <c r="A86" s="110">
        <v>2081005</v>
      </c>
      <c r="B86" s="114" t="s">
        <v>198</v>
      </c>
      <c r="C86" s="115">
        <v>24</v>
      </c>
      <c r="D86" s="113"/>
    </row>
    <row r="87" ht="23" customHeight="1" spans="1:4">
      <c r="A87" s="110">
        <v>2081099</v>
      </c>
      <c r="B87" s="114" t="s">
        <v>199</v>
      </c>
      <c r="C87" s="115">
        <v>5.98</v>
      </c>
      <c r="D87" s="113"/>
    </row>
    <row r="88" ht="23" customHeight="1" spans="1:4">
      <c r="A88" s="110">
        <v>20811</v>
      </c>
      <c r="B88" s="114" t="s">
        <v>200</v>
      </c>
      <c r="C88" s="115">
        <f>C89+C90</f>
        <v>149</v>
      </c>
      <c r="D88" s="113"/>
    </row>
    <row r="89" ht="23" customHeight="1" spans="1:4">
      <c r="A89" s="110">
        <v>2081104</v>
      </c>
      <c r="B89" s="114" t="s">
        <v>201</v>
      </c>
      <c r="C89" s="115">
        <v>56</v>
      </c>
      <c r="D89" s="113"/>
    </row>
    <row r="90" ht="23" customHeight="1" spans="1:4">
      <c r="A90" s="110">
        <v>2081107</v>
      </c>
      <c r="B90" s="114" t="s">
        <v>202</v>
      </c>
      <c r="C90" s="115">
        <v>93</v>
      </c>
      <c r="D90" s="113"/>
    </row>
    <row r="91" s="94" customFormat="1" ht="23" customHeight="1" spans="1:4">
      <c r="A91" s="123">
        <v>20819</v>
      </c>
      <c r="B91" s="124" t="s">
        <v>203</v>
      </c>
      <c r="C91" s="115">
        <f>C92+C93</f>
        <v>470</v>
      </c>
      <c r="D91" s="122"/>
    </row>
    <row r="92" s="94" customFormat="1" ht="23" customHeight="1" spans="1:4">
      <c r="A92" s="123">
        <v>2081901</v>
      </c>
      <c r="B92" s="124" t="s">
        <v>204</v>
      </c>
      <c r="C92" s="115"/>
      <c r="D92" s="122"/>
    </row>
    <row r="93" s="94" customFormat="1" ht="23" customHeight="1" spans="1:4">
      <c r="A93" s="123">
        <v>2081902</v>
      </c>
      <c r="B93" s="124" t="s">
        <v>205</v>
      </c>
      <c r="C93" s="115">
        <v>470</v>
      </c>
      <c r="D93" s="122"/>
    </row>
    <row r="94" ht="23" customHeight="1" spans="1:4">
      <c r="A94" s="110">
        <v>20821</v>
      </c>
      <c r="B94" s="114" t="s">
        <v>206</v>
      </c>
      <c r="C94" s="115">
        <f>C95+C96</f>
        <v>1927</v>
      </c>
      <c r="D94" s="113"/>
    </row>
    <row r="95" s="94" customFormat="1" ht="23" customHeight="1" spans="1:4">
      <c r="A95" s="123">
        <v>2082101</v>
      </c>
      <c r="B95" s="124" t="s">
        <v>207</v>
      </c>
      <c r="C95" s="115">
        <v>540</v>
      </c>
      <c r="D95" s="122"/>
    </row>
    <row r="96" s="94" customFormat="1" ht="23" customHeight="1" spans="1:4">
      <c r="A96" s="123">
        <v>2082102</v>
      </c>
      <c r="B96" s="124" t="s">
        <v>208</v>
      </c>
      <c r="C96" s="115">
        <v>1387</v>
      </c>
      <c r="D96" s="122"/>
    </row>
    <row r="97" ht="23" customHeight="1" spans="1:4">
      <c r="A97" s="110">
        <v>20826</v>
      </c>
      <c r="B97" s="114" t="s">
        <v>209</v>
      </c>
      <c r="C97" s="115">
        <v>2247.59</v>
      </c>
      <c r="D97" s="113"/>
    </row>
    <row r="98" ht="23" customHeight="1" spans="1:4">
      <c r="A98" s="110">
        <v>2082601</v>
      </c>
      <c r="B98" s="114" t="s">
        <v>210</v>
      </c>
      <c r="C98" s="115">
        <v>609.4</v>
      </c>
      <c r="D98" s="113"/>
    </row>
    <row r="99" ht="23" customHeight="1" spans="1:4">
      <c r="A99" s="110">
        <v>2082602</v>
      </c>
      <c r="B99" s="114" t="s">
        <v>211</v>
      </c>
      <c r="C99" s="115">
        <v>1638.19</v>
      </c>
      <c r="D99" s="113"/>
    </row>
    <row r="100" ht="23" customHeight="1" spans="1:4">
      <c r="A100" s="110">
        <v>20828</v>
      </c>
      <c r="B100" s="125" t="s">
        <v>212</v>
      </c>
      <c r="C100" s="115">
        <f>C101</f>
        <v>39.4862</v>
      </c>
      <c r="D100" s="113"/>
    </row>
    <row r="101" ht="23" customHeight="1" spans="1:4">
      <c r="A101" s="110">
        <v>2082801</v>
      </c>
      <c r="B101" s="114" t="s">
        <v>125</v>
      </c>
      <c r="C101" s="115">
        <v>39.4862</v>
      </c>
      <c r="D101" s="122"/>
    </row>
    <row r="102" ht="23" customHeight="1" spans="1:4">
      <c r="A102" s="110">
        <v>2089999</v>
      </c>
      <c r="B102" s="114" t="s">
        <v>213</v>
      </c>
      <c r="C102" s="115">
        <v>30</v>
      </c>
      <c r="D102" s="113"/>
    </row>
    <row r="103" ht="23" customHeight="1" spans="1:4">
      <c r="A103" s="110">
        <v>210</v>
      </c>
      <c r="B103" s="114" t="s">
        <v>214</v>
      </c>
      <c r="C103" s="115">
        <f>C104+C108+C111+C131+C127+C120+C124+C117+C133+C106+C129+C115</f>
        <v>4332.562</v>
      </c>
      <c r="D103" s="113"/>
    </row>
    <row r="104" ht="23" customHeight="1" spans="1:4">
      <c r="A104" s="110">
        <v>21001</v>
      </c>
      <c r="B104" s="114" t="s">
        <v>215</v>
      </c>
      <c r="C104" s="115">
        <v>15</v>
      </c>
      <c r="D104" s="113"/>
    </row>
    <row r="105" ht="23" customHeight="1" spans="1:4">
      <c r="A105" s="110">
        <v>2100101</v>
      </c>
      <c r="B105" s="114" t="s">
        <v>125</v>
      </c>
      <c r="C105" s="115">
        <v>15</v>
      </c>
      <c r="D105" s="113"/>
    </row>
    <row r="106" ht="23" customHeight="1" spans="1:4">
      <c r="A106" s="110">
        <v>21002</v>
      </c>
      <c r="B106" s="114" t="s">
        <v>216</v>
      </c>
      <c r="C106" s="115">
        <f>C107</f>
        <v>40</v>
      </c>
      <c r="D106" s="113"/>
    </row>
    <row r="107" ht="23" customHeight="1" spans="1:4">
      <c r="A107" s="110">
        <v>2100299</v>
      </c>
      <c r="B107" s="114" t="s">
        <v>217</v>
      </c>
      <c r="C107" s="115">
        <v>40</v>
      </c>
      <c r="D107" s="113"/>
    </row>
    <row r="108" ht="23" customHeight="1" spans="1:4">
      <c r="A108" s="110">
        <v>21003</v>
      </c>
      <c r="B108" s="114" t="s">
        <v>218</v>
      </c>
      <c r="C108" s="115">
        <f>C109+C110</f>
        <v>316.63</v>
      </c>
      <c r="D108" s="122"/>
    </row>
    <row r="109" ht="23" customHeight="1" spans="1:4">
      <c r="A109" s="110">
        <v>2100302</v>
      </c>
      <c r="B109" s="114" t="s">
        <v>219</v>
      </c>
      <c r="C109" s="115">
        <v>188</v>
      </c>
      <c r="D109" s="122"/>
    </row>
    <row r="110" ht="23" customHeight="1" spans="1:4">
      <c r="A110" s="110">
        <v>2100399</v>
      </c>
      <c r="B110" s="114" t="s">
        <v>220</v>
      </c>
      <c r="C110" s="115">
        <v>128.63</v>
      </c>
      <c r="D110" s="122"/>
    </row>
    <row r="111" ht="23" customHeight="1" spans="1:4">
      <c r="A111" s="110">
        <v>21004</v>
      </c>
      <c r="B111" s="114" t="s">
        <v>221</v>
      </c>
      <c r="C111" s="115">
        <v>984.64</v>
      </c>
      <c r="D111" s="122"/>
    </row>
    <row r="112" ht="23" customHeight="1" spans="1:4">
      <c r="A112" s="110">
        <v>2100401</v>
      </c>
      <c r="B112" s="114" t="s">
        <v>222</v>
      </c>
      <c r="C112" s="115">
        <v>17.54</v>
      </c>
      <c r="D112" s="122"/>
    </row>
    <row r="113" ht="23" customHeight="1" spans="1:4">
      <c r="A113" s="110">
        <v>2100408</v>
      </c>
      <c r="B113" s="114" t="s">
        <v>223</v>
      </c>
      <c r="C113" s="115">
        <v>467.1</v>
      </c>
      <c r="D113" s="113"/>
    </row>
    <row r="114" ht="23" customHeight="1" spans="1:4">
      <c r="A114" s="110">
        <v>2100409</v>
      </c>
      <c r="B114" s="114" t="s">
        <v>224</v>
      </c>
      <c r="C114" s="115">
        <v>500</v>
      </c>
      <c r="D114" s="113"/>
    </row>
    <row r="115" ht="23" customHeight="1" spans="1:4">
      <c r="A115" s="110">
        <v>21006</v>
      </c>
      <c r="B115" s="114" t="s">
        <v>225</v>
      </c>
      <c r="C115" s="115">
        <f>C116</f>
        <v>10</v>
      </c>
      <c r="D115" s="113"/>
    </row>
    <row r="116" ht="23" customHeight="1" spans="1:4">
      <c r="A116" s="110">
        <v>2100601</v>
      </c>
      <c r="B116" s="114" t="s">
        <v>226</v>
      </c>
      <c r="C116" s="115">
        <v>10</v>
      </c>
      <c r="D116" s="113"/>
    </row>
    <row r="117" ht="23" customHeight="1" spans="1:4">
      <c r="A117" s="110">
        <v>21007</v>
      </c>
      <c r="B117" s="114" t="s">
        <v>227</v>
      </c>
      <c r="C117" s="115">
        <f>C118+C119</f>
        <v>169</v>
      </c>
      <c r="D117" s="113"/>
    </row>
    <row r="118" ht="23" customHeight="1" spans="1:4">
      <c r="A118" s="110">
        <v>2100717</v>
      </c>
      <c r="B118" s="114" t="s">
        <v>228</v>
      </c>
      <c r="C118" s="115">
        <v>70</v>
      </c>
      <c r="D118" s="113"/>
    </row>
    <row r="119" ht="23" customHeight="1" spans="1:4">
      <c r="A119" s="110">
        <v>2100799</v>
      </c>
      <c r="B119" s="114" t="s">
        <v>229</v>
      </c>
      <c r="C119" s="115">
        <v>99</v>
      </c>
      <c r="D119" s="113"/>
    </row>
    <row r="120" ht="23" customHeight="1" spans="1:4">
      <c r="A120" s="110">
        <v>21011</v>
      </c>
      <c r="B120" s="114" t="s">
        <v>230</v>
      </c>
      <c r="C120" s="115">
        <v>856.262</v>
      </c>
      <c r="D120" s="113"/>
    </row>
    <row r="121" ht="23" customHeight="1" spans="1:4">
      <c r="A121" s="110">
        <v>2101101</v>
      </c>
      <c r="B121" s="114" t="s">
        <v>231</v>
      </c>
      <c r="C121" s="115">
        <v>50.32</v>
      </c>
      <c r="D121" s="113"/>
    </row>
    <row r="122" ht="23" customHeight="1" spans="1:4">
      <c r="A122" s="110">
        <v>2101102</v>
      </c>
      <c r="B122" s="114" t="s">
        <v>232</v>
      </c>
      <c r="C122" s="115">
        <v>776.5778</v>
      </c>
      <c r="D122" s="113"/>
    </row>
    <row r="123" ht="23" customHeight="1" spans="1:4">
      <c r="A123" s="110">
        <v>2101103</v>
      </c>
      <c r="B123" s="114" t="s">
        <v>233</v>
      </c>
      <c r="C123" s="115">
        <v>29.3642</v>
      </c>
      <c r="D123" s="113"/>
    </row>
    <row r="124" ht="23" customHeight="1" spans="1:4">
      <c r="A124" s="110">
        <v>21012</v>
      </c>
      <c r="B124" s="114" t="s">
        <v>234</v>
      </c>
      <c r="C124" s="115">
        <v>1477.47</v>
      </c>
      <c r="D124" s="113"/>
    </row>
    <row r="125" ht="23" customHeight="1" spans="1:4">
      <c r="A125" s="110">
        <v>2101202</v>
      </c>
      <c r="B125" s="114" t="s">
        <v>235</v>
      </c>
      <c r="C125" s="115">
        <v>1403.6</v>
      </c>
      <c r="D125" s="113"/>
    </row>
    <row r="126" ht="23" customHeight="1" spans="1:4">
      <c r="A126" s="110">
        <v>2101299</v>
      </c>
      <c r="B126" s="114" t="s">
        <v>236</v>
      </c>
      <c r="C126" s="115">
        <v>73.87</v>
      </c>
      <c r="D126" s="113"/>
    </row>
    <row r="127" ht="23" customHeight="1" spans="1:4">
      <c r="A127" s="110">
        <v>21013</v>
      </c>
      <c r="B127" s="114" t="s">
        <v>237</v>
      </c>
      <c r="C127" s="115">
        <f>C128</f>
        <v>159</v>
      </c>
      <c r="D127" s="113"/>
    </row>
    <row r="128" ht="23" customHeight="1" spans="1:4">
      <c r="A128" s="110">
        <v>2101301</v>
      </c>
      <c r="B128" s="114" t="s">
        <v>238</v>
      </c>
      <c r="C128" s="115">
        <v>159</v>
      </c>
      <c r="D128" s="113"/>
    </row>
    <row r="129" ht="23" customHeight="1" spans="1:4">
      <c r="A129" s="110">
        <v>21014</v>
      </c>
      <c r="B129" s="114" t="s">
        <v>239</v>
      </c>
      <c r="C129" s="115">
        <f>C130</f>
        <v>270</v>
      </c>
      <c r="D129" s="113"/>
    </row>
    <row r="130" ht="23" customHeight="1" spans="1:4">
      <c r="A130" s="110">
        <v>2101401</v>
      </c>
      <c r="B130" s="114" t="s">
        <v>240</v>
      </c>
      <c r="C130" s="115">
        <v>270</v>
      </c>
      <c r="D130" s="113"/>
    </row>
    <row r="131" ht="23" customHeight="1" spans="1:4">
      <c r="A131" s="110">
        <v>21015</v>
      </c>
      <c r="B131" s="114" t="s">
        <v>241</v>
      </c>
      <c r="C131" s="115">
        <v>21.24</v>
      </c>
      <c r="D131" s="113"/>
    </row>
    <row r="132" ht="23" customHeight="1" spans="1:4">
      <c r="A132" s="110">
        <v>2101599</v>
      </c>
      <c r="B132" s="114" t="s">
        <v>242</v>
      </c>
      <c r="C132" s="115">
        <v>21.24</v>
      </c>
      <c r="D132" s="113"/>
    </row>
    <row r="133" ht="23" customHeight="1" spans="1:4">
      <c r="A133" s="110">
        <v>21099</v>
      </c>
      <c r="B133" s="126" t="s">
        <v>243</v>
      </c>
      <c r="C133" s="115">
        <v>13.32</v>
      </c>
      <c r="D133" s="113"/>
    </row>
    <row r="134" ht="23" customHeight="1" spans="1:4">
      <c r="A134" s="110">
        <v>211</v>
      </c>
      <c r="B134" s="126" t="s">
        <v>244</v>
      </c>
      <c r="C134" s="115">
        <v>115</v>
      </c>
      <c r="D134" s="113"/>
    </row>
    <row r="135" ht="23" customHeight="1" spans="1:4">
      <c r="A135" s="110">
        <v>21101</v>
      </c>
      <c r="B135" s="126" t="s">
        <v>245</v>
      </c>
      <c r="C135" s="115">
        <v>95</v>
      </c>
      <c r="D135" s="113"/>
    </row>
    <row r="136" ht="23" customHeight="1" spans="1:4">
      <c r="A136" s="110">
        <v>2110199</v>
      </c>
      <c r="B136" s="126" t="s">
        <v>246</v>
      </c>
      <c r="C136" s="115">
        <v>95</v>
      </c>
      <c r="D136" s="113"/>
    </row>
    <row r="137" ht="23" customHeight="1" spans="1:4">
      <c r="A137" s="110">
        <v>21103</v>
      </c>
      <c r="B137" s="126" t="s">
        <v>247</v>
      </c>
      <c r="C137" s="115">
        <v>20</v>
      </c>
      <c r="D137" s="122"/>
    </row>
    <row r="138" ht="23" customHeight="1" spans="1:4">
      <c r="A138" s="110">
        <v>2110302</v>
      </c>
      <c r="B138" s="126" t="s">
        <v>248</v>
      </c>
      <c r="C138" s="115">
        <v>20</v>
      </c>
      <c r="D138" s="122"/>
    </row>
    <row r="139" ht="23" customHeight="1" spans="1:4">
      <c r="A139" s="110">
        <v>212</v>
      </c>
      <c r="B139" s="126" t="s">
        <v>249</v>
      </c>
      <c r="C139" s="115">
        <f>C140+C143+C144</f>
        <v>429.706</v>
      </c>
      <c r="D139" s="113"/>
    </row>
    <row r="140" ht="23" customHeight="1" spans="1:4">
      <c r="A140" s="110">
        <v>21201</v>
      </c>
      <c r="B140" s="126" t="s">
        <v>250</v>
      </c>
      <c r="C140" s="115">
        <v>357.706</v>
      </c>
      <c r="D140" s="113"/>
    </row>
    <row r="141" ht="23" customHeight="1" spans="1:4">
      <c r="A141" s="110">
        <v>2120101</v>
      </c>
      <c r="B141" s="126" t="s">
        <v>125</v>
      </c>
      <c r="C141" s="115">
        <v>127.706</v>
      </c>
      <c r="D141" s="113"/>
    </row>
    <row r="142" ht="23" customHeight="1" spans="1:4">
      <c r="A142" s="110">
        <v>2120104</v>
      </c>
      <c r="B142" s="126" t="s">
        <v>251</v>
      </c>
      <c r="C142" s="115">
        <v>230</v>
      </c>
      <c r="D142" s="113"/>
    </row>
    <row r="143" ht="23" customHeight="1" spans="1:4">
      <c r="A143" s="110">
        <v>21205</v>
      </c>
      <c r="B143" s="126" t="s">
        <v>252</v>
      </c>
      <c r="C143" s="115">
        <v>40</v>
      </c>
      <c r="D143" s="113"/>
    </row>
    <row r="144" ht="23" customHeight="1" spans="1:4">
      <c r="A144" s="110">
        <v>21299</v>
      </c>
      <c r="B144" s="126" t="s">
        <v>253</v>
      </c>
      <c r="C144" s="115">
        <v>32</v>
      </c>
      <c r="D144" s="113"/>
    </row>
    <row r="145" ht="23" customHeight="1" spans="1:4">
      <c r="A145" s="110">
        <v>213</v>
      </c>
      <c r="B145" s="126" t="s">
        <v>254</v>
      </c>
      <c r="C145" s="115">
        <f>C146+C155+C161+C163+C153+C167</f>
        <v>4202.49</v>
      </c>
      <c r="D145" s="113"/>
    </row>
    <row r="146" ht="23" customHeight="1" spans="1:4">
      <c r="A146" s="110">
        <v>21301</v>
      </c>
      <c r="B146" s="126" t="s">
        <v>255</v>
      </c>
      <c r="C146" s="115">
        <f>C147+C148+C149+C150+C152+C151</f>
        <v>364.19</v>
      </c>
      <c r="D146" s="113"/>
    </row>
    <row r="147" ht="23" customHeight="1" spans="1:4">
      <c r="A147" s="110">
        <v>2130101</v>
      </c>
      <c r="B147" s="126" t="s">
        <v>125</v>
      </c>
      <c r="C147" s="115">
        <v>10.9</v>
      </c>
      <c r="D147" s="113"/>
    </row>
    <row r="148" ht="23" customHeight="1" spans="1:4">
      <c r="A148" s="110">
        <v>2130108</v>
      </c>
      <c r="B148" s="126" t="s">
        <v>256</v>
      </c>
      <c r="C148" s="115">
        <v>184.7</v>
      </c>
      <c r="D148" s="113"/>
    </row>
    <row r="149" ht="23" customHeight="1" spans="1:4">
      <c r="A149" s="110">
        <v>2130109</v>
      </c>
      <c r="B149" s="126" t="s">
        <v>257</v>
      </c>
      <c r="C149" s="115">
        <v>14</v>
      </c>
      <c r="D149" s="113"/>
    </row>
    <row r="150" ht="23" customHeight="1" spans="1:4">
      <c r="A150" s="110">
        <v>2130119</v>
      </c>
      <c r="B150" s="126" t="s">
        <v>258</v>
      </c>
      <c r="C150" s="115">
        <v>4</v>
      </c>
      <c r="D150" s="113"/>
    </row>
    <row r="151" ht="23" customHeight="1" spans="1:4">
      <c r="A151" s="110">
        <v>2130122</v>
      </c>
      <c r="B151" s="126" t="s">
        <v>259</v>
      </c>
      <c r="C151" s="115">
        <v>40</v>
      </c>
      <c r="D151" s="113"/>
    </row>
    <row r="152" ht="23" customHeight="1" spans="1:4">
      <c r="A152" s="110">
        <v>2130199</v>
      </c>
      <c r="B152" s="126" t="s">
        <v>260</v>
      </c>
      <c r="C152" s="115">
        <v>110.59</v>
      </c>
      <c r="D152" s="113"/>
    </row>
    <row r="153" ht="23" customHeight="1" spans="1:4">
      <c r="A153" s="110">
        <v>21302</v>
      </c>
      <c r="B153" s="126" t="s">
        <v>261</v>
      </c>
      <c r="C153" s="115">
        <v>42</v>
      </c>
      <c r="D153" s="113"/>
    </row>
    <row r="154" ht="23" customHeight="1" spans="1:4">
      <c r="A154" s="110">
        <v>2130207</v>
      </c>
      <c r="B154" s="126" t="s">
        <v>262</v>
      </c>
      <c r="C154" s="115">
        <v>42</v>
      </c>
      <c r="D154" s="113"/>
    </row>
    <row r="155" ht="23" customHeight="1" spans="1:4">
      <c r="A155" s="110">
        <v>21303</v>
      </c>
      <c r="B155" s="126" t="s">
        <v>263</v>
      </c>
      <c r="C155" s="115">
        <f>C156+C157+C158+C159+C160</f>
        <v>243</v>
      </c>
      <c r="D155" s="113"/>
    </row>
    <row r="156" ht="23" customHeight="1" spans="1:4">
      <c r="A156" s="110">
        <v>2130311</v>
      </c>
      <c r="B156" s="126" t="s">
        <v>264</v>
      </c>
      <c r="C156" s="115">
        <v>55</v>
      </c>
      <c r="D156" s="113"/>
    </row>
    <row r="157" ht="23" customHeight="1" spans="1:4">
      <c r="A157" s="110">
        <v>2130314</v>
      </c>
      <c r="B157" s="126" t="s">
        <v>265</v>
      </c>
      <c r="C157" s="115">
        <v>60</v>
      </c>
      <c r="D157" s="113"/>
    </row>
    <row r="158" ht="23" customHeight="1" spans="1:4">
      <c r="A158" s="110">
        <v>2130315</v>
      </c>
      <c r="B158" s="126" t="s">
        <v>266</v>
      </c>
      <c r="C158" s="115"/>
      <c r="D158" s="113"/>
    </row>
    <row r="159" ht="23" customHeight="1" spans="1:4">
      <c r="A159" s="110">
        <v>2130316</v>
      </c>
      <c r="B159" s="126" t="s">
        <v>267</v>
      </c>
      <c r="C159" s="115">
        <v>30</v>
      </c>
      <c r="D159" s="113"/>
    </row>
    <row r="160" ht="23" customHeight="1" spans="1:4">
      <c r="A160" s="110">
        <v>2130321</v>
      </c>
      <c r="B160" s="126" t="s">
        <v>268</v>
      </c>
      <c r="C160" s="115">
        <v>98</v>
      </c>
      <c r="D160" s="113"/>
    </row>
    <row r="161" s="94" customFormat="1" ht="23" customHeight="1" spans="1:4">
      <c r="A161" s="123">
        <v>21305</v>
      </c>
      <c r="B161" s="127" t="s">
        <v>269</v>
      </c>
      <c r="C161" s="115">
        <f>C162</f>
        <v>2558.2</v>
      </c>
      <c r="D161" s="122"/>
    </row>
    <row r="162" ht="23" customHeight="1" spans="1:4">
      <c r="A162" s="110">
        <v>2130599</v>
      </c>
      <c r="B162" s="126" t="s">
        <v>270</v>
      </c>
      <c r="C162" s="115">
        <v>2558.2</v>
      </c>
      <c r="D162" s="113"/>
    </row>
    <row r="163" ht="23" customHeight="1" spans="1:4">
      <c r="A163" s="110">
        <v>21307</v>
      </c>
      <c r="B163" s="126" t="s">
        <v>271</v>
      </c>
      <c r="C163" s="115">
        <f>C164+C166+C165</f>
        <v>885.1</v>
      </c>
      <c r="D163" s="113"/>
    </row>
    <row r="164" ht="23" customHeight="1" spans="1:4">
      <c r="A164" s="110">
        <v>2130701</v>
      </c>
      <c r="B164" s="126" t="s">
        <v>272</v>
      </c>
      <c r="C164" s="115">
        <v>37</v>
      </c>
      <c r="D164" s="113"/>
    </row>
    <row r="165" ht="23" customHeight="1" spans="1:4">
      <c r="A165" s="110">
        <v>2130705</v>
      </c>
      <c r="B165" s="126" t="s">
        <v>273</v>
      </c>
      <c r="C165" s="115">
        <v>193</v>
      </c>
      <c r="D165" s="113"/>
    </row>
    <row r="166" ht="23" customHeight="1" spans="1:4">
      <c r="A166" s="110">
        <v>2130799</v>
      </c>
      <c r="B166" s="126" t="s">
        <v>274</v>
      </c>
      <c r="C166" s="115">
        <v>655.1</v>
      </c>
      <c r="D166" s="113"/>
    </row>
    <row r="167" ht="23" customHeight="1" spans="1:4">
      <c r="A167" s="110">
        <v>21399</v>
      </c>
      <c r="B167" s="126" t="s">
        <v>275</v>
      </c>
      <c r="C167" s="115">
        <f>C168+C169</f>
        <v>110</v>
      </c>
      <c r="D167" s="113"/>
    </row>
    <row r="168" ht="23" customHeight="1" spans="1:4">
      <c r="A168" s="110">
        <v>2139901</v>
      </c>
      <c r="B168" s="126" t="s">
        <v>276</v>
      </c>
      <c r="C168" s="115">
        <v>60</v>
      </c>
      <c r="D168" s="113"/>
    </row>
    <row r="169" ht="23" customHeight="1" spans="1:4">
      <c r="A169" s="110">
        <v>2139999</v>
      </c>
      <c r="B169" s="126" t="s">
        <v>277</v>
      </c>
      <c r="C169" s="115">
        <v>50</v>
      </c>
      <c r="D169" s="113"/>
    </row>
    <row r="170" ht="23" customHeight="1" spans="1:4">
      <c r="A170" s="110">
        <v>214</v>
      </c>
      <c r="B170" s="126" t="s">
        <v>278</v>
      </c>
      <c r="C170" s="115">
        <f>C171+C174</f>
        <v>1267.9625</v>
      </c>
      <c r="D170" s="113"/>
    </row>
    <row r="171" ht="23" customHeight="1" spans="1:4">
      <c r="A171" s="110">
        <v>21401</v>
      </c>
      <c r="B171" s="126" t="s">
        <v>279</v>
      </c>
      <c r="C171" s="115">
        <v>220.3625</v>
      </c>
      <c r="D171" s="113"/>
    </row>
    <row r="172" ht="23" customHeight="1" spans="1:4">
      <c r="A172" s="110">
        <v>2140104</v>
      </c>
      <c r="B172" s="126" t="s">
        <v>280</v>
      </c>
      <c r="C172" s="115">
        <v>24.44</v>
      </c>
      <c r="D172" s="113"/>
    </row>
    <row r="173" ht="23" customHeight="1" spans="1:4">
      <c r="A173" s="110">
        <v>2140106</v>
      </c>
      <c r="B173" s="126" t="s">
        <v>281</v>
      </c>
      <c r="C173" s="115">
        <v>195.9225</v>
      </c>
      <c r="D173" s="113"/>
    </row>
    <row r="174" ht="23" customHeight="1" spans="1:4">
      <c r="A174" s="110">
        <v>21402</v>
      </c>
      <c r="B174" s="126" t="s">
        <v>282</v>
      </c>
      <c r="C174" s="115">
        <v>1047.6</v>
      </c>
      <c r="D174" s="113"/>
    </row>
    <row r="175" ht="23" customHeight="1" spans="1:4">
      <c r="A175" s="110">
        <v>2140204</v>
      </c>
      <c r="B175" s="126" t="s">
        <v>283</v>
      </c>
      <c r="C175" s="115">
        <v>1047.6</v>
      </c>
      <c r="D175" s="113"/>
    </row>
    <row r="176" ht="23" customHeight="1" spans="1:4">
      <c r="A176" s="110">
        <v>215</v>
      </c>
      <c r="B176" s="126" t="s">
        <v>284</v>
      </c>
      <c r="C176" s="115">
        <f>C177</f>
        <v>4366</v>
      </c>
      <c r="D176" s="113"/>
    </row>
    <row r="177" ht="23" customHeight="1" spans="1:4">
      <c r="A177" s="110">
        <v>21508</v>
      </c>
      <c r="B177" s="126" t="s">
        <v>285</v>
      </c>
      <c r="C177" s="115">
        <f>C178</f>
        <v>4366</v>
      </c>
      <c r="D177" s="113"/>
    </row>
    <row r="178" ht="23" customHeight="1" spans="1:4">
      <c r="A178" s="110">
        <v>2150899</v>
      </c>
      <c r="B178" s="126" t="s">
        <v>286</v>
      </c>
      <c r="C178" s="115">
        <v>4366</v>
      </c>
      <c r="D178" s="113"/>
    </row>
    <row r="179" ht="23" customHeight="1" spans="1:4">
      <c r="A179" s="110">
        <v>217</v>
      </c>
      <c r="B179" s="126" t="s">
        <v>287</v>
      </c>
      <c r="C179" s="115">
        <v>35</v>
      </c>
      <c r="D179" s="113"/>
    </row>
    <row r="180" ht="23" customHeight="1" spans="1:4">
      <c r="A180" s="110">
        <v>21799</v>
      </c>
      <c r="B180" s="126" t="s">
        <v>288</v>
      </c>
      <c r="C180" s="115">
        <v>35</v>
      </c>
      <c r="D180" s="113"/>
    </row>
    <row r="181" ht="23" customHeight="1" spans="1:4">
      <c r="A181" s="110">
        <v>2179999</v>
      </c>
      <c r="B181" s="126" t="s">
        <v>289</v>
      </c>
      <c r="C181" s="115">
        <v>35</v>
      </c>
      <c r="D181" s="113"/>
    </row>
    <row r="182" ht="23" customHeight="1" spans="1:4">
      <c r="A182" s="110">
        <v>219</v>
      </c>
      <c r="B182" s="126" t="s">
        <v>290</v>
      </c>
      <c r="C182" s="115">
        <v>36.3</v>
      </c>
      <c r="D182" s="113"/>
    </row>
    <row r="183" ht="23" customHeight="1" spans="1:4">
      <c r="A183" s="110">
        <v>21999</v>
      </c>
      <c r="B183" s="126" t="s">
        <v>291</v>
      </c>
      <c r="C183" s="115">
        <f>C182</f>
        <v>36.3</v>
      </c>
      <c r="D183" s="113"/>
    </row>
    <row r="184" ht="23" customHeight="1" spans="1:4">
      <c r="A184" s="110">
        <v>220</v>
      </c>
      <c r="B184" s="126" t="s">
        <v>292</v>
      </c>
      <c r="C184" s="115">
        <v>20.472</v>
      </c>
      <c r="D184" s="113"/>
    </row>
    <row r="185" ht="23" customHeight="1" spans="1:4">
      <c r="A185" s="110">
        <v>22001</v>
      </c>
      <c r="B185" s="126" t="s">
        <v>293</v>
      </c>
      <c r="C185" s="115">
        <v>20.472</v>
      </c>
      <c r="D185" s="113"/>
    </row>
    <row r="186" ht="23" customHeight="1" spans="1:4">
      <c r="A186" s="110">
        <v>2200104</v>
      </c>
      <c r="B186" s="126" t="s">
        <v>294</v>
      </c>
      <c r="C186" s="115">
        <v>20.472</v>
      </c>
      <c r="D186" s="113"/>
    </row>
    <row r="187" ht="23" customHeight="1" spans="1:4">
      <c r="A187" s="110">
        <v>221</v>
      </c>
      <c r="B187" s="126" t="s">
        <v>295</v>
      </c>
      <c r="C187" s="115">
        <v>909.51</v>
      </c>
      <c r="D187" s="113"/>
    </row>
    <row r="188" ht="23" customHeight="1" spans="1:4">
      <c r="A188" s="110">
        <v>22102</v>
      </c>
      <c r="B188" s="126" t="s">
        <v>296</v>
      </c>
      <c r="C188" s="115">
        <v>909.51</v>
      </c>
      <c r="D188" s="113"/>
    </row>
    <row r="189" ht="23" customHeight="1" spans="1:4">
      <c r="A189" s="110">
        <v>2210201</v>
      </c>
      <c r="B189" s="126" t="s">
        <v>297</v>
      </c>
      <c r="C189" s="115">
        <v>909.51</v>
      </c>
      <c r="D189" s="113"/>
    </row>
    <row r="190" ht="23" customHeight="1" spans="1:4">
      <c r="A190" s="110">
        <v>224</v>
      </c>
      <c r="B190" s="126" t="s">
        <v>298</v>
      </c>
      <c r="C190" s="115">
        <v>373.4</v>
      </c>
      <c r="D190" s="113"/>
    </row>
    <row r="191" ht="23" customHeight="1" spans="1:4">
      <c r="A191" s="110">
        <v>22401</v>
      </c>
      <c r="B191" s="126" t="s">
        <v>299</v>
      </c>
      <c r="C191" s="115">
        <v>42.5</v>
      </c>
      <c r="D191" s="113"/>
    </row>
    <row r="192" ht="23" customHeight="1" spans="1:4">
      <c r="A192" s="110">
        <v>2240106</v>
      </c>
      <c r="B192" s="126" t="s">
        <v>300</v>
      </c>
      <c r="C192" s="115">
        <v>42.5</v>
      </c>
      <c r="D192" s="113"/>
    </row>
    <row r="193" ht="23" customHeight="1" spans="1:4">
      <c r="A193" s="110">
        <v>22402</v>
      </c>
      <c r="B193" s="126" t="s">
        <v>301</v>
      </c>
      <c r="C193" s="115">
        <v>330.9</v>
      </c>
      <c r="D193" s="113"/>
    </row>
    <row r="194" ht="23" customHeight="1" spans="1:4">
      <c r="A194" s="110">
        <v>2240201</v>
      </c>
      <c r="B194" s="126" t="s">
        <v>125</v>
      </c>
      <c r="C194" s="115">
        <v>330.9</v>
      </c>
      <c r="D194" s="113"/>
    </row>
    <row r="195" ht="23" customHeight="1" spans="1:4">
      <c r="A195" s="110">
        <v>227</v>
      </c>
      <c r="B195" s="126" t="s">
        <v>302</v>
      </c>
      <c r="C195" s="115">
        <v>600</v>
      </c>
      <c r="D195" s="113"/>
    </row>
    <row r="196" ht="23" customHeight="1" spans="1:4">
      <c r="A196" s="110">
        <v>229</v>
      </c>
      <c r="B196" s="114" t="s">
        <v>303</v>
      </c>
      <c r="C196" s="115">
        <v>8500</v>
      </c>
      <c r="D196" s="113"/>
    </row>
    <row r="197" ht="23" customHeight="1" spans="1:4">
      <c r="A197" s="110">
        <v>22902</v>
      </c>
      <c r="B197" s="114" t="s">
        <v>304</v>
      </c>
      <c r="C197" s="115">
        <v>8500</v>
      </c>
      <c r="D197" s="113"/>
    </row>
    <row r="198" ht="23" customHeight="1" spans="1:4">
      <c r="A198" s="110">
        <v>22999</v>
      </c>
      <c r="B198" s="114" t="s">
        <v>291</v>
      </c>
      <c r="C198" s="115"/>
      <c r="D198" s="113"/>
    </row>
    <row r="199" ht="23" customHeight="1" spans="1:4">
      <c r="A199" s="110">
        <v>232</v>
      </c>
      <c r="B199" s="126" t="s">
        <v>305</v>
      </c>
      <c r="C199" s="115">
        <v>753.67</v>
      </c>
      <c r="D199" s="113"/>
    </row>
    <row r="200" ht="23" customHeight="1" spans="1:4">
      <c r="A200" s="110">
        <v>23203</v>
      </c>
      <c r="B200" s="126" t="s">
        <v>306</v>
      </c>
      <c r="C200" s="115">
        <v>753.67</v>
      </c>
      <c r="D200" s="113"/>
    </row>
    <row r="201" ht="23" customHeight="1" spans="1:4">
      <c r="A201" s="110">
        <v>2320301</v>
      </c>
      <c r="B201" s="126" t="s">
        <v>307</v>
      </c>
      <c r="C201" s="115">
        <v>753.67</v>
      </c>
      <c r="D201" s="113"/>
    </row>
    <row r="202" ht="23" customHeight="1" spans="1:4">
      <c r="A202" s="110">
        <v>233</v>
      </c>
      <c r="B202" s="114" t="s">
        <v>308</v>
      </c>
      <c r="C202" s="115"/>
      <c r="D202" s="113"/>
    </row>
    <row r="203" ht="23" customHeight="1" spans="1:4">
      <c r="A203" s="110">
        <v>23303</v>
      </c>
      <c r="B203" s="113" t="s">
        <v>309</v>
      </c>
      <c r="C203" s="115"/>
      <c r="D203" s="122"/>
    </row>
    <row r="204" s="95" customFormat="1" ht="23" customHeight="1" spans="1:4">
      <c r="A204" s="128"/>
      <c r="B204" s="129" t="s">
        <v>310</v>
      </c>
      <c r="C204" s="112">
        <f>C205+C211</f>
        <v>9073</v>
      </c>
      <c r="D204" s="113"/>
    </row>
    <row r="205" s="95" customFormat="1" ht="23" customHeight="1" spans="1:4">
      <c r="A205" s="128">
        <v>230</v>
      </c>
      <c r="B205" s="130" t="s">
        <v>311</v>
      </c>
      <c r="C205" s="115">
        <f>C208</f>
        <v>8512</v>
      </c>
      <c r="D205" s="113"/>
    </row>
    <row r="206" s="95" customFormat="1" ht="23" customHeight="1" spans="1:4">
      <c r="A206" s="128">
        <v>23002</v>
      </c>
      <c r="B206" s="130" t="s">
        <v>312</v>
      </c>
      <c r="C206" s="115"/>
      <c r="D206" s="113"/>
    </row>
    <row r="207" s="95" customFormat="1" ht="23" customHeight="1" spans="1:4">
      <c r="A207" s="131">
        <v>23003</v>
      </c>
      <c r="B207" s="130" t="s">
        <v>313</v>
      </c>
      <c r="C207" s="115"/>
      <c r="D207" s="113"/>
    </row>
    <row r="208" s="95" customFormat="1" ht="23" customHeight="1" spans="1:4">
      <c r="A208" s="132">
        <v>23006</v>
      </c>
      <c r="B208" s="130" t="s">
        <v>314</v>
      </c>
      <c r="C208" s="115">
        <v>8512</v>
      </c>
      <c r="D208" s="113"/>
    </row>
    <row r="209" s="95" customFormat="1" ht="23" customHeight="1" spans="1:4">
      <c r="A209" s="132">
        <v>23009</v>
      </c>
      <c r="B209" s="130" t="s">
        <v>315</v>
      </c>
      <c r="C209" s="115"/>
      <c r="D209" s="113"/>
    </row>
    <row r="210" s="95" customFormat="1" ht="23" customHeight="1" spans="1:4">
      <c r="A210" s="132">
        <v>23015</v>
      </c>
      <c r="B210" s="130" t="s">
        <v>316</v>
      </c>
      <c r="C210" s="115"/>
      <c r="D210" s="113"/>
    </row>
    <row r="211" s="95" customFormat="1" ht="23" customHeight="1" spans="1:4">
      <c r="A211" s="132">
        <v>231</v>
      </c>
      <c r="B211" s="130" t="s">
        <v>317</v>
      </c>
      <c r="C211" s="115">
        <v>561</v>
      </c>
      <c r="D211" s="113"/>
    </row>
    <row r="212" s="95" customFormat="1" ht="23" customHeight="1" spans="1:4">
      <c r="A212" s="132">
        <v>23103</v>
      </c>
      <c r="B212" s="130" t="s">
        <v>318</v>
      </c>
      <c r="C212" s="115">
        <v>561</v>
      </c>
      <c r="D212" s="113"/>
    </row>
    <row r="213" s="95" customFormat="1" ht="23" customHeight="1" spans="1:4">
      <c r="A213" s="133"/>
      <c r="B213" s="134" t="s">
        <v>319</v>
      </c>
      <c r="C213" s="112">
        <f>C5+C204</f>
        <v>61264.733</v>
      </c>
      <c r="D213" s="113"/>
    </row>
  </sheetData>
  <mergeCells count="2">
    <mergeCell ref="A2:D2"/>
    <mergeCell ref="C3:D3"/>
  </mergeCells>
  <printOptions horizontalCentered="1"/>
  <pageMargins left="0.393055555555556" right="0.393055555555556" top="0.786805555555556" bottom="0.66875" header="0.314583333333333" footer="0.511805555555556"/>
  <pageSetup paperSize="9" firstPageNumber="108" orientation="portrait" useFirstPageNumber="1" horizontalDpi="600"/>
  <headerFooter>
    <oddFooter>&amp;C&amp;"Times New Roman"&amp;12—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5"/>
  <sheetViews>
    <sheetView topLeftCell="A2" workbookViewId="0">
      <selection activeCell="B28" sqref="B28"/>
    </sheetView>
  </sheetViews>
  <sheetFormatPr defaultColWidth="5.5" defaultRowHeight="15"/>
  <cols>
    <col min="1" max="1" width="24.4416666666667" style="69" customWidth="1"/>
    <col min="2" max="2" width="7.5" style="70" customWidth="1"/>
    <col min="3" max="3" width="7" style="70" customWidth="1"/>
    <col min="4" max="8" width="8" style="70" customWidth="1"/>
    <col min="9" max="9" width="7.38333333333333" style="70" customWidth="1"/>
    <col min="10" max="10" width="5.13333333333333" style="70" customWidth="1"/>
    <col min="11" max="11" width="6.75" style="70" customWidth="1"/>
    <col min="12" max="12" width="6.875" style="70" customWidth="1"/>
    <col min="13" max="13" width="6.75" style="70" customWidth="1"/>
    <col min="14" max="14" width="6.25" style="70" customWidth="1"/>
    <col min="15" max="15" width="6" style="70" customWidth="1"/>
    <col min="16" max="16" width="6.63333333333333" style="70" customWidth="1"/>
    <col min="17" max="17" width="5.38333333333333" style="70" customWidth="1"/>
    <col min="18" max="255" width="9" style="69" customWidth="1"/>
    <col min="256" max="256" width="13.3833333333333" style="69" customWidth="1"/>
    <col min="257" max="16384" width="5.5" style="69"/>
  </cols>
  <sheetData>
    <row r="1" s="62" customFormat="1" ht="23" customHeight="1" spans="1:17">
      <c r="A1" s="71" t="s">
        <v>320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="63" customFormat="1" ht="25" customHeight="1" spans="1:17">
      <c r="A2" s="73" t="s">
        <v>321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="64" customFormat="1" ht="12.75" spans="1:17">
      <c r="A3" s="75"/>
      <c r="B3" s="76"/>
      <c r="C3" s="77"/>
      <c r="D3" s="77"/>
      <c r="E3" s="77"/>
      <c r="F3" s="77"/>
      <c r="G3" s="77"/>
      <c r="H3" s="77"/>
      <c r="I3" s="76"/>
      <c r="J3" s="76"/>
      <c r="K3" s="76"/>
      <c r="L3" s="76"/>
      <c r="M3" s="76"/>
      <c r="N3" s="76"/>
      <c r="O3" s="76"/>
      <c r="P3" s="76" t="s">
        <v>322</v>
      </c>
      <c r="Q3" s="76"/>
    </row>
    <row r="4" s="65" customFormat="1" ht="56" customHeight="1" spans="1:17">
      <c r="A4" s="78" t="s">
        <v>323</v>
      </c>
      <c r="B4" s="79" t="s">
        <v>324</v>
      </c>
      <c r="C4" s="80" t="s">
        <v>325</v>
      </c>
      <c r="D4" s="80" t="s">
        <v>326</v>
      </c>
      <c r="E4" s="80" t="s">
        <v>327</v>
      </c>
      <c r="F4" s="80" t="s">
        <v>328</v>
      </c>
      <c r="G4" s="80" t="s">
        <v>329</v>
      </c>
      <c r="H4" s="80" t="s">
        <v>330</v>
      </c>
      <c r="I4" s="80" t="s">
        <v>331</v>
      </c>
      <c r="J4" s="80" t="s">
        <v>332</v>
      </c>
      <c r="K4" s="80" t="s">
        <v>333</v>
      </c>
      <c r="L4" s="80" t="s">
        <v>334</v>
      </c>
      <c r="M4" s="80" t="s">
        <v>335</v>
      </c>
      <c r="N4" s="80" t="s">
        <v>336</v>
      </c>
      <c r="O4" s="80" t="s">
        <v>337</v>
      </c>
      <c r="P4" s="80" t="s">
        <v>338</v>
      </c>
      <c r="Q4" s="80" t="s">
        <v>339</v>
      </c>
    </row>
    <row r="5" s="66" customFormat="1" ht="23" customHeight="1" spans="1:17">
      <c r="A5" s="81" t="s">
        <v>340</v>
      </c>
      <c r="B5" s="82">
        <f>SUM(B6:B30)</f>
        <v>61264.733</v>
      </c>
      <c r="C5" s="82">
        <f>SUM(C6:C30)</f>
        <v>13456.1185</v>
      </c>
      <c r="D5" s="82">
        <f t="shared" ref="D5:Q5" si="0">SUM(D6:D30)</f>
        <v>2654.062</v>
      </c>
      <c r="E5" s="82">
        <f t="shared" si="0"/>
        <v>5507.6625</v>
      </c>
      <c r="F5" s="82">
        <f t="shared" si="0"/>
        <v>0</v>
      </c>
      <c r="G5" s="82">
        <f t="shared" si="0"/>
        <v>2139.54</v>
      </c>
      <c r="H5" s="82">
        <f t="shared" si="0"/>
        <v>0</v>
      </c>
      <c r="I5" s="82">
        <f t="shared" si="0"/>
        <v>740.3</v>
      </c>
      <c r="J5" s="82">
        <f t="shared" si="0"/>
        <v>4366</v>
      </c>
      <c r="K5" s="82">
        <f t="shared" si="0"/>
        <v>9526.09</v>
      </c>
      <c r="L5" s="82">
        <f t="shared" si="0"/>
        <v>0</v>
      </c>
      <c r="M5" s="82">
        <f t="shared" si="0"/>
        <v>753.67</v>
      </c>
      <c r="N5" s="82">
        <f t="shared" si="0"/>
        <v>561</v>
      </c>
      <c r="O5" s="82">
        <f t="shared" si="0"/>
        <v>12423.99</v>
      </c>
      <c r="P5" s="82">
        <f t="shared" si="0"/>
        <v>9100</v>
      </c>
      <c r="Q5" s="82">
        <f t="shared" si="0"/>
        <v>36.3</v>
      </c>
    </row>
    <row r="6" s="67" customFormat="1" ht="23" customHeight="1" spans="1:17">
      <c r="A6" s="83" t="s">
        <v>341</v>
      </c>
      <c r="B6" s="84">
        <v>7699.63</v>
      </c>
      <c r="C6" s="85">
        <v>1703.47</v>
      </c>
      <c r="D6" s="85">
        <v>1804.17</v>
      </c>
      <c r="E6" s="85">
        <v>280</v>
      </c>
      <c r="F6" s="85"/>
      <c r="G6" s="85"/>
      <c r="H6" s="85"/>
      <c r="I6" s="85"/>
      <c r="J6" s="85"/>
      <c r="K6" s="85"/>
      <c r="L6" s="85"/>
      <c r="M6" s="85"/>
      <c r="N6" s="85"/>
      <c r="O6" s="85">
        <v>3911.99</v>
      </c>
      <c r="P6" s="85"/>
      <c r="Q6" s="85"/>
    </row>
    <row r="7" s="67" customFormat="1" ht="23" customHeight="1" spans="1:17">
      <c r="A7" s="83" t="s">
        <v>342</v>
      </c>
      <c r="B7" s="84">
        <v>19.6</v>
      </c>
      <c r="C7" s="85"/>
      <c r="D7" s="85">
        <f>B7</f>
        <v>19.6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="67" customFormat="1" ht="23" customHeight="1" spans="1:17">
      <c r="A8" s="83" t="s">
        <v>343</v>
      </c>
      <c r="B8" s="84">
        <v>778.32</v>
      </c>
      <c r="C8" s="85"/>
      <c r="D8" s="85">
        <v>209.62</v>
      </c>
      <c r="E8" s="85">
        <v>177.5</v>
      </c>
      <c r="F8" s="85"/>
      <c r="G8" s="85"/>
      <c r="H8" s="85"/>
      <c r="I8" s="85"/>
      <c r="J8" s="85"/>
      <c r="K8" s="85">
        <v>391.2</v>
      </c>
      <c r="L8" s="85"/>
      <c r="M8" s="85"/>
      <c r="N8" s="85"/>
      <c r="O8" s="85"/>
      <c r="P8" s="85"/>
      <c r="Q8" s="85"/>
    </row>
    <row r="9" s="67" customFormat="1" ht="23" customHeight="1" spans="1:17">
      <c r="A9" s="83" t="s">
        <v>344</v>
      </c>
      <c r="B9" s="84">
        <v>7830.54</v>
      </c>
      <c r="C9" s="85">
        <v>7372.31</v>
      </c>
      <c r="D9" s="85"/>
      <c r="E9" s="85">
        <v>40</v>
      </c>
      <c r="F9" s="85"/>
      <c r="G9" s="85">
        <v>418.23</v>
      </c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="67" customFormat="1" ht="23" customHeight="1" spans="1:17">
      <c r="A10" s="83" t="s">
        <v>345</v>
      </c>
      <c r="B10" s="84">
        <v>760.3</v>
      </c>
      <c r="C10" s="85"/>
      <c r="D10" s="85"/>
      <c r="E10" s="85"/>
      <c r="F10" s="85"/>
      <c r="G10" s="85"/>
      <c r="H10" s="85"/>
      <c r="I10" s="85">
        <v>740.3</v>
      </c>
      <c r="J10" s="85"/>
      <c r="K10" s="85">
        <v>20</v>
      </c>
      <c r="L10" s="85"/>
      <c r="M10" s="85"/>
      <c r="N10" s="85"/>
      <c r="O10" s="85"/>
      <c r="P10" s="85"/>
      <c r="Q10" s="85"/>
    </row>
    <row r="11" s="67" customFormat="1" ht="23" customHeight="1" spans="1:17">
      <c r="A11" s="83" t="s">
        <v>346</v>
      </c>
      <c r="B11" s="84">
        <v>54.45</v>
      </c>
      <c r="C11" s="85"/>
      <c r="D11" s="85"/>
      <c r="E11" s="85"/>
      <c r="F11" s="85"/>
      <c r="G11" s="85">
        <v>52.5</v>
      </c>
      <c r="H11" s="85"/>
      <c r="I11" s="85"/>
      <c r="J11" s="85"/>
      <c r="K11" s="85">
        <v>1.95</v>
      </c>
      <c r="L11" s="85"/>
      <c r="M11" s="85"/>
      <c r="N11" s="85"/>
      <c r="O11" s="85"/>
      <c r="P11" s="85"/>
      <c r="Q11" s="85"/>
    </row>
    <row r="12" s="67" customFormat="1" ht="23" customHeight="1" spans="1:17">
      <c r="A12" s="83" t="s">
        <v>347</v>
      </c>
      <c r="B12" s="84">
        <v>9106.8205</v>
      </c>
      <c r="C12" s="85">
        <v>2104.6605</v>
      </c>
      <c r="D12" s="85"/>
      <c r="E12" s="85"/>
      <c r="F12" s="85"/>
      <c r="G12" s="85">
        <v>824.3</v>
      </c>
      <c r="H12" s="85"/>
      <c r="I12" s="85"/>
      <c r="J12" s="85"/>
      <c r="K12" s="85">
        <v>6177.86</v>
      </c>
      <c r="L12" s="85"/>
      <c r="M12" s="85"/>
      <c r="N12" s="85"/>
      <c r="O12" s="85"/>
      <c r="P12" s="85"/>
      <c r="Q12" s="85"/>
    </row>
    <row r="13" s="67" customFormat="1" ht="23" customHeight="1" spans="1:17">
      <c r="A13" s="83" t="s">
        <v>348</v>
      </c>
      <c r="B13" s="84">
        <v>4332.562</v>
      </c>
      <c r="C13" s="85">
        <v>994.262</v>
      </c>
      <c r="D13" s="85"/>
      <c r="E13" s="85">
        <v>500</v>
      </c>
      <c r="F13" s="85"/>
      <c r="G13" s="85">
        <v>614.51</v>
      </c>
      <c r="H13" s="85"/>
      <c r="I13" s="85"/>
      <c r="J13" s="85"/>
      <c r="K13" s="85">
        <v>2223.79</v>
      </c>
      <c r="L13" s="85"/>
      <c r="M13" s="85"/>
      <c r="N13" s="85"/>
      <c r="O13" s="85"/>
      <c r="P13" s="85"/>
      <c r="Q13" s="85"/>
    </row>
    <row r="14" s="67" customFormat="1" ht="23" customHeight="1" spans="1:17">
      <c r="A14" s="83" t="s">
        <v>349</v>
      </c>
      <c r="B14" s="84">
        <v>115</v>
      </c>
      <c r="C14" s="85"/>
      <c r="D14" s="85">
        <v>50</v>
      </c>
      <c r="E14" s="85">
        <v>65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="67" customFormat="1" ht="23" customHeight="1" spans="1:17">
      <c r="A15" s="83" t="s">
        <v>350</v>
      </c>
      <c r="B15" s="84">
        <v>429.706</v>
      </c>
      <c r="C15" s="85">
        <v>109.706</v>
      </c>
      <c r="D15" s="85">
        <v>18</v>
      </c>
      <c r="E15" s="85">
        <v>72</v>
      </c>
      <c r="F15" s="85"/>
      <c r="G15" s="85">
        <v>230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="67" customFormat="1" ht="23" customHeight="1" spans="1:17">
      <c r="A16" s="83" t="s">
        <v>351</v>
      </c>
      <c r="B16" s="84">
        <v>4202.49</v>
      </c>
      <c r="C16" s="85"/>
      <c r="D16" s="85">
        <v>386</v>
      </c>
      <c r="E16" s="85">
        <v>3105.2</v>
      </c>
      <c r="F16" s="85"/>
      <c r="G16" s="85"/>
      <c r="H16" s="85"/>
      <c r="I16" s="85"/>
      <c r="J16" s="85"/>
      <c r="K16" s="85">
        <v>711.29</v>
      </c>
      <c r="L16" s="85"/>
      <c r="M16" s="85"/>
      <c r="N16" s="85"/>
      <c r="O16" s="85"/>
      <c r="P16" s="85"/>
      <c r="Q16" s="85"/>
    </row>
    <row r="17" s="67" customFormat="1" ht="23" customHeight="1" spans="1:17">
      <c r="A17" s="83" t="s">
        <v>352</v>
      </c>
      <c r="B17" s="84">
        <v>1267.9625</v>
      </c>
      <c r="C17" s="85"/>
      <c r="D17" s="85"/>
      <c r="E17" s="85">
        <v>1267.9625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="67" customFormat="1" ht="23" customHeight="1" spans="1:17">
      <c r="A18" s="83" t="s">
        <v>353</v>
      </c>
      <c r="B18" s="84">
        <v>4366</v>
      </c>
      <c r="C18" s="85"/>
      <c r="D18" s="85"/>
      <c r="E18" s="85"/>
      <c r="F18" s="85"/>
      <c r="G18" s="85"/>
      <c r="H18" s="85"/>
      <c r="I18" s="85"/>
      <c r="J18" s="85">
        <v>4366</v>
      </c>
      <c r="K18" s="85"/>
      <c r="L18" s="85"/>
      <c r="M18" s="85"/>
      <c r="N18" s="85"/>
      <c r="O18" s="85"/>
      <c r="P18" s="85"/>
      <c r="Q18" s="85"/>
    </row>
    <row r="19" s="67" customFormat="1" ht="23" customHeight="1" spans="1:17">
      <c r="A19" s="83" t="s">
        <v>354</v>
      </c>
      <c r="B19" s="86">
        <v>35</v>
      </c>
      <c r="C19" s="85"/>
      <c r="D19" s="85">
        <v>35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="67" customFormat="1" ht="23" customHeight="1" spans="1:17">
      <c r="A20" s="83" t="s">
        <v>355</v>
      </c>
      <c r="B20" s="84">
        <v>36.3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>
        <v>36.3</v>
      </c>
    </row>
    <row r="21" s="67" customFormat="1" ht="23" customHeight="1" spans="1:17">
      <c r="A21" s="83" t="s">
        <v>356</v>
      </c>
      <c r="B21" s="84">
        <v>20.472</v>
      </c>
      <c r="C21" s="85"/>
      <c r="D21" s="85">
        <v>20.472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="67" customFormat="1" ht="23" customHeight="1" spans="1:17">
      <c r="A22" s="83" t="s">
        <v>357</v>
      </c>
      <c r="B22" s="84">
        <v>909.51</v>
      </c>
      <c r="C22" s="85">
        <v>909.51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="67" customFormat="1" ht="23" customHeight="1" spans="1:17">
      <c r="A23" s="83" t="s">
        <v>358</v>
      </c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="67" customFormat="1" ht="23" customHeight="1" spans="1:17">
      <c r="A24" s="83" t="s">
        <v>359</v>
      </c>
      <c r="B24" s="84">
        <v>373.4</v>
      </c>
      <c r="C24" s="85">
        <v>262.2</v>
      </c>
      <c r="D24" s="85">
        <v>111.2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="67" customFormat="1" ht="23" customHeight="1" spans="1:17">
      <c r="A25" s="83" t="s">
        <v>360</v>
      </c>
      <c r="B25" s="84">
        <v>600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>
        <v>600</v>
      </c>
      <c r="Q25" s="85"/>
    </row>
    <row r="26" s="67" customFormat="1" ht="23" customHeight="1" spans="1:17">
      <c r="A26" s="83" t="s">
        <v>361</v>
      </c>
      <c r="B26" s="84">
        <v>8500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>
        <v>8500</v>
      </c>
      <c r="Q26" s="85"/>
    </row>
    <row r="27" s="67" customFormat="1" ht="23" customHeight="1" spans="1:17">
      <c r="A27" s="83" t="s">
        <v>311</v>
      </c>
      <c r="B27" s="84">
        <v>8512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>
        <v>8512</v>
      </c>
      <c r="P27" s="85"/>
      <c r="Q27" s="85"/>
    </row>
    <row r="28" s="67" customFormat="1" ht="23" customHeight="1" spans="1:17">
      <c r="A28" s="83" t="s">
        <v>317</v>
      </c>
      <c r="B28" s="86">
        <v>561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>
        <v>561</v>
      </c>
      <c r="O28" s="85"/>
      <c r="P28" s="85"/>
      <c r="Q28" s="85"/>
    </row>
    <row r="29" s="67" customFormat="1" ht="23" customHeight="1" spans="1:17">
      <c r="A29" s="87" t="s">
        <v>362</v>
      </c>
      <c r="B29" s="84">
        <v>753.67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>
        <v>753.67</v>
      </c>
      <c r="N29" s="88"/>
      <c r="O29" s="88"/>
      <c r="P29" s="88"/>
      <c r="Q29" s="88"/>
    </row>
    <row r="30" s="67" customFormat="1" ht="23" customHeight="1" spans="1:17">
      <c r="A30" s="89" t="s">
        <v>363</v>
      </c>
      <c r="B30" s="84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="64" customFormat="1" ht="12.75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="64" customFormat="1" ht="12.75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="64" customFormat="1" ht="12.75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="64" customFormat="1" ht="12.75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="64" customFormat="1" ht="12.7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="64" customFormat="1" ht="12.75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="64" customFormat="1" ht="12.75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="64" customFormat="1" ht="12.75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="64" customFormat="1" ht="12.75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="64" customFormat="1" ht="12.75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="68" customFormat="1" ht="12.75" spans="2:17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="68" customFormat="1" ht="12.75" spans="2:17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="68" customFormat="1" ht="12.75" spans="2:17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="68" customFormat="1" ht="12.75" spans="2:17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="68" customFormat="1" ht="12.75" spans="2:17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="68" customFormat="1" ht="12.75" spans="2:17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="68" customFormat="1" ht="12.75" spans="2:17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="68" customFormat="1" ht="12.75" spans="2:17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="68" customFormat="1" ht="12.75" spans="2:17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="68" customFormat="1" ht="12.75" spans="2:17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="68" customFormat="1" ht="12.75" spans="2:17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="68" customFormat="1" ht="12.75" spans="2:17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="68" customFormat="1" ht="12.75" spans="2:17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="68" customFormat="1" ht="12.75" spans="2:17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="68" customFormat="1" ht="12.75" spans="2:17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="68" customFormat="1" ht="12.75" spans="2:17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="68" customFormat="1" ht="12.75" spans="2:17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="68" customFormat="1" ht="12.75" spans="2:17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="68" customFormat="1" ht="12.75" spans="2:17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="68" customFormat="1" ht="12.75" spans="2:17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="68" customFormat="1" ht="12.75" spans="2:17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="68" customFormat="1" ht="12.75" spans="2:17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="68" customFormat="1" ht="12.75" spans="2:17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="68" customFormat="1" ht="12.75" spans="2:17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="68" customFormat="1" ht="12.75" spans="2:17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="68" customFormat="1" ht="12.75" spans="2:17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="68" customFormat="1" ht="12.75" spans="2:17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="68" customFormat="1" ht="12.75" spans="2:17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="68" customFormat="1" ht="12.75" spans="2:17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="68" customFormat="1" ht="12.75" spans="2:17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="68" customFormat="1" ht="12.75" spans="2:17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="68" customFormat="1" ht="12.75" spans="2:17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="68" customFormat="1" ht="12.75" spans="2:17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="68" customFormat="1" ht="12.75" spans="2:17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="68" customFormat="1" ht="12.75" spans="2:17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="68" customFormat="1" ht="12.75" spans="2:17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="68" customFormat="1" ht="12.75" spans="2:17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="68" customFormat="1" ht="12.75" spans="2:17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="68" customFormat="1" ht="12.75" spans="2:17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="68" customFormat="1" ht="12.75" spans="2:17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="68" customFormat="1" ht="12.75" spans="2:17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="68" customFormat="1" ht="12.75" spans="2:17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="68" customFormat="1" ht="12.75" spans="2:17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="68" customFormat="1" ht="12.75" spans="2:17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="68" customFormat="1" ht="12.75" spans="2:17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</sheetData>
  <mergeCells count="2">
    <mergeCell ref="A2:Q2"/>
    <mergeCell ref="P3:Q3"/>
  </mergeCells>
  <printOptions horizontalCentered="1"/>
  <pageMargins left="0.554861111111111" right="0.554861111111111" top="1" bottom="1" header="0.5" footer="0.5"/>
  <pageSetup paperSize="9" firstPageNumber="116" orientation="landscape" useFirstPageNumber="1" horizontalDpi="600"/>
  <headerFooter>
    <oddFooter>&amp;C&amp;"Times New Roman"&amp;12—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showZeros="0" workbookViewId="0">
      <selection activeCell="E3" sqref="E3"/>
    </sheetView>
  </sheetViews>
  <sheetFormatPr defaultColWidth="9" defaultRowHeight="15" outlineLevelCol="4"/>
  <cols>
    <col min="1" max="1" width="12.8833333333333" style="42" customWidth="1"/>
    <col min="2" max="2" width="35.3833333333333" style="42" customWidth="1"/>
    <col min="3" max="5" width="12.5" style="45" customWidth="1"/>
    <col min="6" max="16384" width="9" style="42"/>
  </cols>
  <sheetData>
    <row r="1" s="42" customFormat="1" ht="21" customHeight="1" spans="1:5">
      <c r="A1" s="46" t="s">
        <v>364</v>
      </c>
      <c r="C1" s="45"/>
      <c r="D1" s="45"/>
      <c r="E1" s="45"/>
    </row>
    <row r="2" s="42" customFormat="1" ht="26.25" spans="1:5">
      <c r="A2" s="47" t="s">
        <v>365</v>
      </c>
      <c r="B2" s="47"/>
      <c r="C2" s="47"/>
      <c r="D2" s="47"/>
      <c r="E2" s="47"/>
    </row>
    <row r="3" s="43" customFormat="1" spans="1:5">
      <c r="A3" s="48"/>
      <c r="B3" s="49"/>
      <c r="C3" s="50"/>
      <c r="D3" s="50"/>
      <c r="E3" s="51" t="s">
        <v>366</v>
      </c>
    </row>
    <row r="4" s="43" customFormat="1" ht="23" customHeight="1" spans="1:5">
      <c r="A4" s="52" t="s">
        <v>367</v>
      </c>
      <c r="B4" s="52"/>
      <c r="C4" s="53" t="s">
        <v>368</v>
      </c>
      <c r="D4" s="54"/>
      <c r="E4" s="55"/>
    </row>
    <row r="5" s="43" customFormat="1" ht="23" customHeight="1" spans="1:5">
      <c r="A5" s="56" t="s">
        <v>369</v>
      </c>
      <c r="B5" s="56" t="s">
        <v>370</v>
      </c>
      <c r="C5" s="56" t="s">
        <v>371</v>
      </c>
      <c r="D5" s="56" t="s">
        <v>372</v>
      </c>
      <c r="E5" s="56" t="s">
        <v>373</v>
      </c>
    </row>
    <row r="6" s="44" customFormat="1" ht="23" customHeight="1" spans="1:5">
      <c r="A6" s="57"/>
      <c r="B6" s="58" t="s">
        <v>340</v>
      </c>
      <c r="C6" s="59">
        <f>D6+E6</f>
        <v>11738.7085</v>
      </c>
      <c r="D6" s="59">
        <f>D7+D38</f>
        <v>11141.7085</v>
      </c>
      <c r="E6" s="59">
        <f>E19</f>
        <v>597</v>
      </c>
    </row>
    <row r="7" s="43" customFormat="1" ht="23" customHeight="1" spans="1:5">
      <c r="A7" s="60">
        <v>301</v>
      </c>
      <c r="B7" s="60" t="s">
        <v>374</v>
      </c>
      <c r="C7" s="61">
        <f t="shared" ref="C7:C43" si="0">D7+E7</f>
        <v>10992.1985</v>
      </c>
      <c r="D7" s="61">
        <f>SUM(D8:D18)</f>
        <v>10992.1985</v>
      </c>
      <c r="E7" s="61"/>
    </row>
    <row r="8" s="43" customFormat="1" ht="23" customHeight="1" spans="1:5">
      <c r="A8" s="60">
        <v>30101</v>
      </c>
      <c r="B8" s="60" t="s">
        <v>375</v>
      </c>
      <c r="C8" s="61">
        <f t="shared" si="0"/>
        <v>4166.48</v>
      </c>
      <c r="D8" s="61">
        <v>4166.48</v>
      </c>
      <c r="E8" s="61"/>
    </row>
    <row r="9" s="43" customFormat="1" ht="23" customHeight="1" spans="1:5">
      <c r="A9" s="60">
        <v>30102</v>
      </c>
      <c r="B9" s="60" t="s">
        <v>376</v>
      </c>
      <c r="C9" s="61">
        <f t="shared" si="0"/>
        <v>2831.59</v>
      </c>
      <c r="D9" s="61">
        <v>2831.59</v>
      </c>
      <c r="E9" s="61"/>
    </row>
    <row r="10" s="43" customFormat="1" ht="23" customHeight="1" spans="1:5">
      <c r="A10" s="60">
        <v>30103</v>
      </c>
      <c r="B10" s="60" t="s">
        <v>377</v>
      </c>
      <c r="C10" s="61">
        <f t="shared" si="0"/>
        <v>307.1922</v>
      </c>
      <c r="D10" s="61">
        <v>307.1922</v>
      </c>
      <c r="E10" s="61"/>
    </row>
    <row r="11" s="43" customFormat="1" ht="23" customHeight="1" spans="1:5">
      <c r="A11" s="60">
        <v>30107</v>
      </c>
      <c r="B11" s="60" t="s">
        <v>378</v>
      </c>
      <c r="C11" s="61">
        <f t="shared" si="0"/>
        <v>0</v>
      </c>
      <c r="D11" s="61"/>
      <c r="E11" s="61"/>
    </row>
    <row r="12" s="43" customFormat="1" ht="23" customHeight="1" spans="1:5">
      <c r="A12" s="60">
        <v>30108</v>
      </c>
      <c r="B12" s="60" t="s">
        <v>379</v>
      </c>
      <c r="C12" s="61">
        <f t="shared" si="0"/>
        <v>1171.85</v>
      </c>
      <c r="D12" s="61">
        <v>1171.85</v>
      </c>
      <c r="E12" s="61"/>
    </row>
    <row r="13" s="43" customFormat="1" ht="23" customHeight="1" spans="1:5">
      <c r="A13" s="60">
        <v>30109</v>
      </c>
      <c r="B13" s="60" t="s">
        <v>380</v>
      </c>
      <c r="C13" s="61">
        <f t="shared" si="0"/>
        <v>561.61</v>
      </c>
      <c r="D13" s="61">
        <v>561.61</v>
      </c>
      <c r="E13" s="61"/>
    </row>
    <row r="14" s="43" customFormat="1" ht="23" customHeight="1" spans="1:5">
      <c r="A14" s="60">
        <v>30110</v>
      </c>
      <c r="B14" s="60" t="s">
        <v>381</v>
      </c>
      <c r="C14" s="61">
        <f t="shared" si="0"/>
        <v>826.8978</v>
      </c>
      <c r="D14" s="61">
        <v>826.8978</v>
      </c>
      <c r="E14" s="61"/>
    </row>
    <row r="15" s="43" customFormat="1" ht="23" customHeight="1" spans="1:5">
      <c r="A15" s="60">
        <v>30111</v>
      </c>
      <c r="B15" s="60" t="s">
        <v>382</v>
      </c>
      <c r="C15" s="61">
        <f t="shared" si="0"/>
        <v>29.3642</v>
      </c>
      <c r="D15" s="61">
        <v>29.3642</v>
      </c>
      <c r="E15" s="61"/>
    </row>
    <row r="16" s="43" customFormat="1" ht="23" customHeight="1" spans="1:5">
      <c r="A16" s="60">
        <v>30112</v>
      </c>
      <c r="B16" s="60" t="s">
        <v>383</v>
      </c>
      <c r="C16" s="61">
        <f t="shared" si="0"/>
        <v>187.7043</v>
      </c>
      <c r="D16" s="61">
        <v>187.7043</v>
      </c>
      <c r="E16" s="61"/>
    </row>
    <row r="17" s="43" customFormat="1" ht="23" customHeight="1" spans="1:5">
      <c r="A17" s="60">
        <v>30113</v>
      </c>
      <c r="B17" s="60" t="s">
        <v>384</v>
      </c>
      <c r="C17" s="61">
        <f t="shared" si="0"/>
        <v>909.51</v>
      </c>
      <c r="D17" s="61">
        <v>909.51</v>
      </c>
      <c r="E17" s="61"/>
    </row>
    <row r="18" s="43" customFormat="1" ht="23" customHeight="1" spans="1:5">
      <c r="A18" s="60">
        <v>30199</v>
      </c>
      <c r="B18" s="60" t="s">
        <v>385</v>
      </c>
      <c r="C18" s="61">
        <f t="shared" si="0"/>
        <v>0</v>
      </c>
      <c r="D18" s="61"/>
      <c r="E18" s="61"/>
    </row>
    <row r="19" s="43" customFormat="1" ht="23" customHeight="1" spans="1:5">
      <c r="A19" s="60">
        <v>302</v>
      </c>
      <c r="B19" s="60" t="s">
        <v>386</v>
      </c>
      <c r="C19" s="61">
        <f t="shared" si="0"/>
        <v>597</v>
      </c>
      <c r="D19" s="61"/>
      <c r="E19" s="61">
        <v>597</v>
      </c>
    </row>
    <row r="20" s="43" customFormat="1" ht="23" customHeight="1" spans="1:5">
      <c r="A20" s="60">
        <v>30201</v>
      </c>
      <c r="B20" s="60" t="s">
        <v>387</v>
      </c>
      <c r="C20" s="61">
        <f t="shared" si="0"/>
        <v>70</v>
      </c>
      <c r="D20" s="61"/>
      <c r="E20" s="61">
        <v>70</v>
      </c>
    </row>
    <row r="21" s="43" customFormat="1" ht="23" customHeight="1" spans="1:5">
      <c r="A21" s="60">
        <v>30202</v>
      </c>
      <c r="B21" s="60" t="s">
        <v>388</v>
      </c>
      <c r="C21" s="61">
        <f t="shared" si="0"/>
        <v>10</v>
      </c>
      <c r="D21" s="61"/>
      <c r="E21" s="61">
        <v>10</v>
      </c>
    </row>
    <row r="22" s="43" customFormat="1" ht="23" customHeight="1" spans="1:5">
      <c r="A22" s="60">
        <v>30203</v>
      </c>
      <c r="B22" s="60" t="s">
        <v>389</v>
      </c>
      <c r="C22" s="61">
        <f t="shared" si="0"/>
        <v>10</v>
      </c>
      <c r="D22" s="61"/>
      <c r="E22" s="61">
        <v>10</v>
      </c>
    </row>
    <row r="23" s="43" customFormat="1" ht="23" customHeight="1" spans="1:5">
      <c r="A23" s="60">
        <v>30205</v>
      </c>
      <c r="B23" s="60" t="s">
        <v>390</v>
      </c>
      <c r="C23" s="61">
        <f t="shared" si="0"/>
        <v>4</v>
      </c>
      <c r="D23" s="61"/>
      <c r="E23" s="61">
        <v>4</v>
      </c>
    </row>
    <row r="24" s="43" customFormat="1" ht="23" customHeight="1" spans="1:5">
      <c r="A24" s="60">
        <v>30206</v>
      </c>
      <c r="B24" s="60" t="s">
        <v>391</v>
      </c>
      <c r="C24" s="61">
        <f t="shared" si="0"/>
        <v>11</v>
      </c>
      <c r="D24" s="61"/>
      <c r="E24" s="61">
        <v>11</v>
      </c>
    </row>
    <row r="25" s="43" customFormat="1" ht="23" customHeight="1" spans="1:5">
      <c r="A25" s="60">
        <v>30207</v>
      </c>
      <c r="B25" s="60" t="s">
        <v>392</v>
      </c>
      <c r="C25" s="61">
        <f t="shared" si="0"/>
        <v>12</v>
      </c>
      <c r="D25" s="61"/>
      <c r="E25" s="61">
        <v>12</v>
      </c>
    </row>
    <row r="26" s="43" customFormat="1" ht="23" customHeight="1" spans="1:5">
      <c r="A26" s="60">
        <v>30209</v>
      </c>
      <c r="B26" s="60" t="s">
        <v>393</v>
      </c>
      <c r="C26" s="61">
        <f t="shared" si="0"/>
        <v>278</v>
      </c>
      <c r="D26" s="61"/>
      <c r="E26" s="61">
        <v>278</v>
      </c>
    </row>
    <row r="27" s="43" customFormat="1" ht="23" customHeight="1" spans="1:5">
      <c r="A27" s="60">
        <v>30211</v>
      </c>
      <c r="B27" s="60" t="s">
        <v>394</v>
      </c>
      <c r="C27" s="61">
        <f t="shared" si="0"/>
        <v>33</v>
      </c>
      <c r="D27" s="61"/>
      <c r="E27" s="61">
        <v>33</v>
      </c>
    </row>
    <row r="28" s="43" customFormat="1" ht="23" customHeight="1" spans="1:5">
      <c r="A28" s="60">
        <v>30213</v>
      </c>
      <c r="B28" s="60" t="s">
        <v>395</v>
      </c>
      <c r="C28" s="61">
        <f t="shared" si="0"/>
        <v>13</v>
      </c>
      <c r="D28" s="61"/>
      <c r="E28" s="61">
        <v>13</v>
      </c>
    </row>
    <row r="29" s="43" customFormat="1" ht="23" customHeight="1" spans="1:5">
      <c r="A29" s="60">
        <v>30215</v>
      </c>
      <c r="B29" s="60" t="s">
        <v>396</v>
      </c>
      <c r="C29" s="61">
        <f t="shared" si="0"/>
        <v>15</v>
      </c>
      <c r="D29" s="61"/>
      <c r="E29" s="61">
        <v>15</v>
      </c>
    </row>
    <row r="30" s="43" customFormat="1" ht="23" customHeight="1" spans="1:5">
      <c r="A30" s="60">
        <v>30216</v>
      </c>
      <c r="B30" s="60" t="s">
        <v>397</v>
      </c>
      <c r="C30" s="61">
        <f t="shared" si="0"/>
        <v>6</v>
      </c>
      <c r="D30" s="61"/>
      <c r="E30" s="61">
        <v>6</v>
      </c>
    </row>
    <row r="31" s="43" customFormat="1" ht="23" customHeight="1" spans="1:5">
      <c r="A31" s="60">
        <v>30217</v>
      </c>
      <c r="B31" s="60" t="s">
        <v>398</v>
      </c>
      <c r="C31" s="61">
        <f t="shared" si="0"/>
        <v>6</v>
      </c>
      <c r="D31" s="61"/>
      <c r="E31" s="61">
        <v>6</v>
      </c>
    </row>
    <row r="32" s="43" customFormat="1" ht="23" customHeight="1" spans="1:5">
      <c r="A32" s="60">
        <v>30228</v>
      </c>
      <c r="B32" s="60" t="s">
        <v>399</v>
      </c>
      <c r="C32" s="61">
        <f t="shared" si="0"/>
        <v>28</v>
      </c>
      <c r="D32" s="61"/>
      <c r="E32" s="61">
        <v>28</v>
      </c>
    </row>
    <row r="33" s="43" customFormat="1" ht="23" customHeight="1" spans="1:5">
      <c r="A33" s="60">
        <v>30229</v>
      </c>
      <c r="B33" s="60" t="s">
        <v>400</v>
      </c>
      <c r="C33" s="61">
        <f t="shared" si="0"/>
        <v>34</v>
      </c>
      <c r="D33" s="61"/>
      <c r="E33" s="61">
        <v>34</v>
      </c>
    </row>
    <row r="34" s="43" customFormat="1" ht="23" customHeight="1" spans="1:5">
      <c r="A34" s="60">
        <v>30231</v>
      </c>
      <c r="B34" s="60" t="s">
        <v>401</v>
      </c>
      <c r="C34" s="61">
        <f t="shared" si="0"/>
        <v>57</v>
      </c>
      <c r="D34" s="61"/>
      <c r="E34" s="61">
        <v>57</v>
      </c>
    </row>
    <row r="35" s="43" customFormat="1" ht="23" customHeight="1" spans="1:5">
      <c r="A35" s="60">
        <v>30239</v>
      </c>
      <c r="B35" s="60" t="s">
        <v>402</v>
      </c>
      <c r="C35" s="61">
        <f t="shared" si="0"/>
        <v>0</v>
      </c>
      <c r="D35" s="61"/>
      <c r="E35" s="61"/>
    </row>
    <row r="36" s="43" customFormat="1" ht="23" customHeight="1" spans="1:5">
      <c r="A36" s="60">
        <v>30240</v>
      </c>
      <c r="B36" s="60" t="s">
        <v>403</v>
      </c>
      <c r="C36" s="61">
        <f t="shared" si="0"/>
        <v>0</v>
      </c>
      <c r="D36" s="61"/>
      <c r="E36" s="61"/>
    </row>
    <row r="37" s="43" customFormat="1" ht="23" customHeight="1" spans="1:5">
      <c r="A37" s="60">
        <v>30299</v>
      </c>
      <c r="B37" s="60" t="s">
        <v>404</v>
      </c>
      <c r="C37" s="61">
        <f t="shared" si="0"/>
        <v>10</v>
      </c>
      <c r="D37" s="61"/>
      <c r="E37" s="61">
        <v>10</v>
      </c>
    </row>
    <row r="38" s="42" customFormat="1" ht="23" customHeight="1" spans="1:5">
      <c r="A38" s="60">
        <v>303</v>
      </c>
      <c r="B38" s="60" t="s">
        <v>405</v>
      </c>
      <c r="C38" s="61">
        <f t="shared" si="0"/>
        <v>149.51</v>
      </c>
      <c r="D38" s="61">
        <v>149.51</v>
      </c>
      <c r="E38" s="61"/>
    </row>
    <row r="39" s="42" customFormat="1" ht="23" customHeight="1" spans="1:5">
      <c r="A39" s="60">
        <v>30301</v>
      </c>
      <c r="B39" s="60" t="s">
        <v>406</v>
      </c>
      <c r="C39" s="61">
        <f t="shared" si="0"/>
        <v>0</v>
      </c>
      <c r="D39" s="61"/>
      <c r="E39" s="61"/>
    </row>
    <row r="40" s="42" customFormat="1" ht="23" customHeight="1" spans="1:5">
      <c r="A40" s="60">
        <v>30302</v>
      </c>
      <c r="B40" s="60" t="s">
        <v>407</v>
      </c>
      <c r="C40" s="61">
        <f t="shared" si="0"/>
        <v>0</v>
      </c>
      <c r="D40" s="61"/>
      <c r="E40" s="61"/>
    </row>
    <row r="41" s="42" customFormat="1" ht="23" customHeight="1" spans="1:5">
      <c r="A41" s="60">
        <v>30304</v>
      </c>
      <c r="B41" s="60" t="s">
        <v>408</v>
      </c>
      <c r="C41" s="61">
        <f t="shared" si="0"/>
        <v>149.51</v>
      </c>
      <c r="D41" s="61">
        <v>149.51</v>
      </c>
      <c r="E41" s="61"/>
    </row>
    <row r="42" s="42" customFormat="1" ht="23" customHeight="1" spans="1:5">
      <c r="A42" s="60">
        <v>399</v>
      </c>
      <c r="B42" s="60" t="s">
        <v>303</v>
      </c>
      <c r="C42" s="61">
        <f t="shared" si="0"/>
        <v>0</v>
      </c>
      <c r="D42" s="61"/>
      <c r="E42" s="61"/>
    </row>
    <row r="43" s="42" customFormat="1" ht="23" customHeight="1" spans="1:5">
      <c r="A43" s="60">
        <v>39951</v>
      </c>
      <c r="B43" s="60" t="s">
        <v>409</v>
      </c>
      <c r="C43" s="61">
        <f t="shared" si="0"/>
        <v>0</v>
      </c>
      <c r="D43" s="61"/>
      <c r="E43" s="61"/>
    </row>
  </sheetData>
  <mergeCells count="2">
    <mergeCell ref="A2:E2"/>
    <mergeCell ref="C4:E4"/>
  </mergeCells>
  <pageMargins left="0.751388888888889" right="0.751388888888889" top="1" bottom="1" header="0.5" footer="0.5"/>
  <pageSetup paperSize="9" firstPageNumber="118" orientation="portrait" useFirstPageNumber="1" horizontalDpi="600"/>
  <headerFooter>
    <oddFooter>&amp;C&amp;"Times New Roman"&amp;12—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8"/>
  <sheetViews>
    <sheetView showZeros="0" topLeftCell="A31" workbookViewId="0">
      <selection activeCell="D9" sqref="D9"/>
    </sheetView>
  </sheetViews>
  <sheetFormatPr defaultColWidth="9" defaultRowHeight="15.75"/>
  <cols>
    <col min="1" max="1" width="16.1333333333333" style="3" customWidth="1"/>
    <col min="2" max="2" width="49" style="3" customWidth="1"/>
    <col min="3" max="3" width="10.3833333333333" style="3" customWidth="1"/>
    <col min="4" max="4" width="8.38333333333333" style="3" customWidth="1"/>
    <col min="5" max="16384" width="9" style="3"/>
  </cols>
  <sheetData>
    <row r="1" ht="18.75" spans="1:2">
      <c r="A1" s="6" t="s">
        <v>410</v>
      </c>
      <c r="B1" s="31"/>
    </row>
    <row r="2" ht="30" customHeight="1" spans="1:4">
      <c r="A2" s="7" t="s">
        <v>411</v>
      </c>
      <c r="B2" s="8"/>
      <c r="C2" s="8"/>
      <c r="D2" s="8"/>
    </row>
    <row r="3" s="9" customFormat="1" ht="18" customHeight="1" spans="2:4">
      <c r="B3" s="32"/>
      <c r="C3" s="33" t="s">
        <v>412</v>
      </c>
      <c r="D3" s="33"/>
    </row>
    <row r="4" s="1" customFormat="1" ht="23" customHeight="1" spans="1:4">
      <c r="A4" s="11" t="s">
        <v>3</v>
      </c>
      <c r="B4" s="11" t="s">
        <v>413</v>
      </c>
      <c r="C4" s="12" t="s">
        <v>5</v>
      </c>
      <c r="D4" s="12" t="s">
        <v>6</v>
      </c>
    </row>
    <row r="5" s="2" customFormat="1" ht="23" customHeight="1" spans="1:4">
      <c r="A5" s="13"/>
      <c r="B5" s="34" t="s">
        <v>414</v>
      </c>
      <c r="C5" s="35">
        <f>C7+C15</f>
        <v>37177.75</v>
      </c>
      <c r="D5" s="36"/>
    </row>
    <row r="6" s="2" customFormat="1" ht="23" customHeight="1" spans="1:4">
      <c r="A6" s="13"/>
      <c r="B6" s="17" t="s">
        <v>415</v>
      </c>
      <c r="C6" s="37"/>
      <c r="D6" s="36"/>
    </row>
    <row r="7" s="2" customFormat="1" ht="23" customHeight="1" spans="1:4">
      <c r="A7" s="13">
        <v>1030148</v>
      </c>
      <c r="B7" s="17" t="s">
        <v>416</v>
      </c>
      <c r="C7" s="37">
        <f>C8</f>
        <v>35190</v>
      </c>
      <c r="D7" s="36"/>
    </row>
    <row r="8" s="2" customFormat="1" ht="23" customHeight="1" spans="1:4">
      <c r="A8" s="13">
        <v>103014801</v>
      </c>
      <c r="B8" s="25" t="s">
        <v>417</v>
      </c>
      <c r="C8" s="37">
        <v>35190</v>
      </c>
      <c r="D8" s="36"/>
    </row>
    <row r="9" s="2" customFormat="1" ht="23" customHeight="1" spans="1:4">
      <c r="A9" s="13">
        <v>103014802</v>
      </c>
      <c r="B9" s="25" t="s">
        <v>418</v>
      </c>
      <c r="C9" s="37"/>
      <c r="D9" s="36"/>
    </row>
    <row r="10" s="2" customFormat="1" ht="23" customHeight="1" spans="1:4">
      <c r="A10" s="13">
        <v>103014898</v>
      </c>
      <c r="B10" s="25" t="s">
        <v>419</v>
      </c>
      <c r="C10" s="37"/>
      <c r="D10" s="36"/>
    </row>
    <row r="11" s="2" customFormat="1" ht="23" customHeight="1" spans="1:12">
      <c r="A11" s="13">
        <v>103014899</v>
      </c>
      <c r="B11" s="25" t="s">
        <v>420</v>
      </c>
      <c r="C11" s="37"/>
      <c r="D11" s="36"/>
      <c r="L11" s="2" t="s">
        <v>421</v>
      </c>
    </row>
    <row r="12" s="2" customFormat="1" ht="23" customHeight="1" spans="1:4">
      <c r="A12" s="13">
        <v>1030180</v>
      </c>
      <c r="B12" s="17" t="s">
        <v>422</v>
      </c>
      <c r="C12" s="37"/>
      <c r="D12" s="36"/>
    </row>
    <row r="13" s="2" customFormat="1" ht="23" customHeight="1" spans="1:4">
      <c r="A13" s="13">
        <v>103018003</v>
      </c>
      <c r="B13" s="25" t="s">
        <v>423</v>
      </c>
      <c r="C13" s="37"/>
      <c r="D13" s="36"/>
    </row>
    <row r="14" s="2" customFormat="1" ht="23" customHeight="1" spans="1:4">
      <c r="A14" s="13">
        <v>103018004</v>
      </c>
      <c r="B14" s="25" t="s">
        <v>424</v>
      </c>
      <c r="C14" s="37"/>
      <c r="D14" s="36"/>
    </row>
    <row r="15" s="2" customFormat="1" ht="23" customHeight="1" spans="1:4">
      <c r="A15" s="13">
        <v>1030156</v>
      </c>
      <c r="B15" s="17" t="s">
        <v>425</v>
      </c>
      <c r="C15" s="37">
        <v>1987.75</v>
      </c>
      <c r="D15" s="36"/>
    </row>
    <row r="16" s="2" customFormat="1" ht="23" customHeight="1" spans="1:4">
      <c r="A16" s="13">
        <v>1300178</v>
      </c>
      <c r="B16" s="17" t="s">
        <v>426</v>
      </c>
      <c r="C16" s="37"/>
      <c r="D16" s="36"/>
    </row>
    <row r="17" s="2" customFormat="1" ht="23" customHeight="1" spans="1:4">
      <c r="A17" s="13">
        <v>1030199</v>
      </c>
      <c r="B17" s="17" t="s">
        <v>427</v>
      </c>
      <c r="C17" s="37"/>
      <c r="D17" s="36"/>
    </row>
    <row r="18" s="2" customFormat="1" ht="23" customHeight="1" spans="1:4">
      <c r="A18" s="13">
        <v>1031099</v>
      </c>
      <c r="B18" s="38" t="s">
        <v>428</v>
      </c>
      <c r="C18" s="37"/>
      <c r="D18" s="36"/>
    </row>
    <row r="19" s="2" customFormat="1" ht="32" customHeight="1" spans="1:4">
      <c r="A19" s="13">
        <v>103109998</v>
      </c>
      <c r="B19" s="38" t="s">
        <v>429</v>
      </c>
      <c r="C19" s="37"/>
      <c r="D19" s="36"/>
    </row>
    <row r="20" s="2" customFormat="1" ht="23" customHeight="1" spans="1:4">
      <c r="A20" s="13"/>
      <c r="B20" s="34" t="s">
        <v>430</v>
      </c>
      <c r="C20" s="35"/>
      <c r="D20" s="36"/>
    </row>
    <row r="21" s="2" customFormat="1" ht="23" customHeight="1" spans="1:4">
      <c r="A21" s="13">
        <v>11004</v>
      </c>
      <c r="B21" s="25" t="s">
        <v>431</v>
      </c>
      <c r="C21" s="37">
        <v>81</v>
      </c>
      <c r="D21" s="36"/>
    </row>
    <row r="22" s="2" customFormat="1" ht="23" customHeight="1" spans="1:4">
      <c r="A22" s="13">
        <v>1100404</v>
      </c>
      <c r="B22" s="25" t="s">
        <v>432</v>
      </c>
      <c r="C22" s="37"/>
      <c r="D22" s="36"/>
    </row>
    <row r="23" s="2" customFormat="1" ht="23" customHeight="1" spans="1:4">
      <c r="A23" s="13">
        <v>1100405</v>
      </c>
      <c r="B23" s="39" t="s">
        <v>433</v>
      </c>
      <c r="C23" s="40"/>
      <c r="D23" s="36"/>
    </row>
    <row r="24" s="2" customFormat="1" ht="23" customHeight="1" spans="1:4">
      <c r="A24" s="13">
        <v>1100406</v>
      </c>
      <c r="B24" s="39" t="s">
        <v>434</v>
      </c>
      <c r="C24" s="40"/>
      <c r="D24" s="36"/>
    </row>
    <row r="25" s="2" customFormat="1" ht="23" customHeight="1" spans="1:4">
      <c r="A25" s="13">
        <v>1100407</v>
      </c>
      <c r="B25" s="39" t="s">
        <v>435</v>
      </c>
      <c r="C25" s="40"/>
      <c r="D25" s="36"/>
    </row>
    <row r="26" s="2" customFormat="1" ht="23" customHeight="1" spans="1:4">
      <c r="A26" s="13">
        <v>1100408</v>
      </c>
      <c r="B26" s="39" t="s">
        <v>436</v>
      </c>
      <c r="C26" s="40"/>
      <c r="D26" s="36"/>
    </row>
    <row r="27" s="2" customFormat="1" ht="23" customHeight="1" spans="1:4">
      <c r="A27" s="13">
        <v>1100409</v>
      </c>
      <c r="B27" s="39" t="s">
        <v>437</v>
      </c>
      <c r="C27" s="40"/>
      <c r="D27" s="36"/>
    </row>
    <row r="28" s="2" customFormat="1" ht="23" customHeight="1" spans="1:4">
      <c r="A28" s="13">
        <v>1100410</v>
      </c>
      <c r="B28" s="41" t="s">
        <v>438</v>
      </c>
      <c r="C28" s="40"/>
      <c r="D28" s="36"/>
    </row>
    <row r="29" s="2" customFormat="1" ht="23" customHeight="1" spans="1:4">
      <c r="A29" s="13">
        <v>1100411</v>
      </c>
      <c r="B29" s="39" t="s">
        <v>439</v>
      </c>
      <c r="C29" s="40"/>
      <c r="D29" s="36"/>
    </row>
    <row r="30" s="2" customFormat="1" ht="23" customHeight="1" spans="1:4">
      <c r="A30" s="13">
        <v>1100499</v>
      </c>
      <c r="B30" s="39" t="s">
        <v>440</v>
      </c>
      <c r="C30" s="40">
        <v>81</v>
      </c>
      <c r="D30" s="36"/>
    </row>
    <row r="31" s="2" customFormat="1" ht="23" customHeight="1" spans="1:4">
      <c r="A31" s="13">
        <v>11006</v>
      </c>
      <c r="B31" s="28" t="s">
        <v>441</v>
      </c>
      <c r="C31" s="37"/>
      <c r="D31" s="36"/>
    </row>
    <row r="32" s="2" customFormat="1" ht="23" customHeight="1" spans="1:4">
      <c r="A32" s="13">
        <v>11008</v>
      </c>
      <c r="B32" s="28" t="s">
        <v>442</v>
      </c>
      <c r="C32" s="37"/>
      <c r="D32" s="36"/>
    </row>
    <row r="33" s="2" customFormat="1" ht="23" customHeight="1" spans="1:4">
      <c r="A33" s="13">
        <v>1100802</v>
      </c>
      <c r="B33" s="25" t="s">
        <v>443</v>
      </c>
      <c r="C33" s="37"/>
      <c r="D33" s="36"/>
    </row>
    <row r="34" s="2" customFormat="1" ht="23" customHeight="1" spans="1:4">
      <c r="A34" s="13">
        <v>11009</v>
      </c>
      <c r="B34" s="28" t="s">
        <v>444</v>
      </c>
      <c r="C34" s="37"/>
      <c r="D34" s="36"/>
    </row>
    <row r="35" s="2" customFormat="1" ht="23" customHeight="1" spans="1:4">
      <c r="A35" s="13">
        <v>11011</v>
      </c>
      <c r="B35" s="28" t="s">
        <v>445</v>
      </c>
      <c r="C35" s="37"/>
      <c r="D35" s="36"/>
    </row>
    <row r="36" s="2" customFormat="1" ht="23" customHeight="1" spans="1:4">
      <c r="A36" s="13">
        <v>1101102</v>
      </c>
      <c r="B36" s="28" t="s">
        <v>446</v>
      </c>
      <c r="C36" s="37"/>
      <c r="D36" s="36"/>
    </row>
    <row r="37" s="2" customFormat="1" ht="23" customHeight="1" spans="1:4">
      <c r="A37" s="13">
        <v>110110211</v>
      </c>
      <c r="B37" s="21" t="s">
        <v>447</v>
      </c>
      <c r="C37" s="37"/>
      <c r="D37" s="36"/>
    </row>
    <row r="38" s="2" customFormat="1" ht="23" customHeight="1" spans="1:4">
      <c r="A38" s="13">
        <v>110110231</v>
      </c>
      <c r="B38" s="21" t="s">
        <v>448</v>
      </c>
      <c r="C38" s="37"/>
      <c r="D38" s="36"/>
    </row>
    <row r="39" s="2" customFormat="1" ht="23" customHeight="1" spans="1:4">
      <c r="A39" s="13">
        <v>110110233</v>
      </c>
      <c r="B39" s="24" t="s">
        <v>449</v>
      </c>
      <c r="C39" s="37"/>
      <c r="D39" s="36"/>
    </row>
    <row r="40" s="2" customFormat="1" ht="23" customHeight="1" spans="1:4">
      <c r="A40" s="13">
        <v>110110298</v>
      </c>
      <c r="B40" s="24" t="s">
        <v>450</v>
      </c>
      <c r="C40" s="37"/>
      <c r="D40" s="36"/>
    </row>
    <row r="41" s="2" customFormat="1" ht="23" customHeight="1" spans="1:4">
      <c r="A41" s="13">
        <v>110110299</v>
      </c>
      <c r="B41" s="24" t="s">
        <v>451</v>
      </c>
      <c r="C41" s="37"/>
      <c r="D41" s="36"/>
    </row>
    <row r="42" s="2" customFormat="1" ht="23" customHeight="1" spans="1:4">
      <c r="A42" s="13"/>
      <c r="B42" s="29" t="s">
        <v>452</v>
      </c>
      <c r="C42" s="35">
        <f>C5+C30</f>
        <v>37258.75</v>
      </c>
      <c r="D42" s="36"/>
    </row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</sheetData>
  <mergeCells count="2">
    <mergeCell ref="A2:D2"/>
    <mergeCell ref="C3:D3"/>
  </mergeCells>
  <printOptions horizontalCentered="1"/>
  <pageMargins left="0.786805555555556" right="0.786805555555556" top="0.944444444444444" bottom="0.747916666666667" header="0.314583333333333" footer="0.511805555555556"/>
  <pageSetup paperSize="9" firstPageNumber="120" orientation="portrait" useFirstPageNumber="1" horizontalDpi="600"/>
  <headerFooter>
    <oddFooter>&amp;C&amp;"Times New Roman"&amp;12—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7"/>
  <sheetViews>
    <sheetView showZeros="0" tabSelected="1" topLeftCell="A63" workbookViewId="0">
      <selection activeCell="D75" sqref="D75"/>
    </sheetView>
  </sheetViews>
  <sheetFormatPr defaultColWidth="9" defaultRowHeight="15.75" outlineLevelCol="3"/>
  <cols>
    <col min="1" max="1" width="11" style="3" customWidth="1"/>
    <col min="2" max="2" width="56.25" style="3" customWidth="1"/>
    <col min="3" max="3" width="10.75" style="4" customWidth="1"/>
    <col min="4" max="4" width="8.75" style="5" customWidth="1"/>
    <col min="5" max="16384" width="9" style="3"/>
  </cols>
  <sheetData>
    <row r="1" ht="18" customHeight="1" spans="1:1">
      <c r="A1" s="6" t="s">
        <v>453</v>
      </c>
    </row>
    <row r="2" ht="30.75" customHeight="1" spans="1:4">
      <c r="A2" s="7" t="s">
        <v>454</v>
      </c>
      <c r="B2" s="8"/>
      <c r="C2" s="8"/>
      <c r="D2" s="8"/>
    </row>
    <row r="3" ht="12" customHeight="1" spans="2:4">
      <c r="B3" s="9"/>
      <c r="C3" s="10" t="s">
        <v>455</v>
      </c>
      <c r="D3" s="10"/>
    </row>
    <row r="4" s="1" customFormat="1" ht="21" customHeight="1" spans="1:4">
      <c r="A4" s="11" t="s">
        <v>3</v>
      </c>
      <c r="B4" s="11" t="s">
        <v>456</v>
      </c>
      <c r="C4" s="11" t="s">
        <v>5</v>
      </c>
      <c r="D4" s="12" t="s">
        <v>6</v>
      </c>
    </row>
    <row r="5" s="2" customFormat="1" ht="20.1" customHeight="1" spans="1:4">
      <c r="A5" s="13"/>
      <c r="B5" s="14" t="s">
        <v>457</v>
      </c>
      <c r="C5" s="15">
        <f>C6+C11+C37+C40+C43+C46+C56+C62+C66</f>
        <v>37258.75</v>
      </c>
      <c r="D5" s="16"/>
    </row>
    <row r="6" s="2" customFormat="1" ht="20.1" customHeight="1" spans="1:4">
      <c r="A6" s="13">
        <v>208</v>
      </c>
      <c r="B6" s="17" t="s">
        <v>458</v>
      </c>
      <c r="C6" s="18"/>
      <c r="D6" s="16"/>
    </row>
    <row r="7" s="2" customFormat="1" ht="20.1" customHeight="1" spans="1:4">
      <c r="A7" s="13">
        <v>20822</v>
      </c>
      <c r="B7" s="19" t="s">
        <v>459</v>
      </c>
      <c r="C7" s="18"/>
      <c r="D7" s="16"/>
    </row>
    <row r="8" s="2" customFormat="1" ht="20.1" customHeight="1" spans="1:4">
      <c r="A8" s="13">
        <v>2082201</v>
      </c>
      <c r="B8" s="20" t="s">
        <v>460</v>
      </c>
      <c r="C8" s="18"/>
      <c r="D8" s="16"/>
    </row>
    <row r="9" s="2" customFormat="1" ht="20.1" customHeight="1" spans="1:4">
      <c r="A9" s="13">
        <v>2082202</v>
      </c>
      <c r="B9" s="20" t="s">
        <v>461</v>
      </c>
      <c r="C9" s="18"/>
      <c r="D9" s="16"/>
    </row>
    <row r="10" s="2" customFormat="1" ht="20.1" customHeight="1" spans="1:4">
      <c r="A10" s="13">
        <v>2082299</v>
      </c>
      <c r="B10" s="20" t="s">
        <v>462</v>
      </c>
      <c r="C10" s="18"/>
      <c r="D10" s="16"/>
    </row>
    <row r="11" s="2" customFormat="1" ht="20.1" customHeight="1" spans="1:4">
      <c r="A11" s="13">
        <v>212</v>
      </c>
      <c r="B11" s="17" t="s">
        <v>463</v>
      </c>
      <c r="C11" s="18">
        <f>C12+C28</f>
        <v>34790.35</v>
      </c>
      <c r="D11" s="16"/>
    </row>
    <row r="12" s="2" customFormat="1" ht="20.1" customHeight="1" spans="1:4">
      <c r="A12" s="13">
        <v>21208</v>
      </c>
      <c r="B12" s="17" t="s">
        <v>464</v>
      </c>
      <c r="C12" s="18">
        <f>SUM(C15:C22)</f>
        <v>32802.6</v>
      </c>
      <c r="D12" s="16"/>
    </row>
    <row r="13" s="2" customFormat="1" ht="20.1" customHeight="1" spans="1:4">
      <c r="A13" s="13">
        <v>2120801</v>
      </c>
      <c r="B13" s="21" t="s">
        <v>465</v>
      </c>
      <c r="C13" s="18"/>
      <c r="D13" s="16"/>
    </row>
    <row r="14" s="2" customFormat="1" ht="20.1" customHeight="1" spans="1:4">
      <c r="A14" s="13">
        <v>2120802</v>
      </c>
      <c r="B14" s="21" t="s">
        <v>466</v>
      </c>
      <c r="C14" s="18"/>
      <c r="D14" s="16"/>
    </row>
    <row r="15" s="2" customFormat="1" ht="20.1" customHeight="1" spans="1:4">
      <c r="A15" s="13">
        <v>2120803</v>
      </c>
      <c r="B15" s="21" t="s">
        <v>467</v>
      </c>
      <c r="C15" s="18">
        <v>1050</v>
      </c>
      <c r="D15" s="16"/>
    </row>
    <row r="16" s="2" customFormat="1" ht="20.1" customHeight="1" spans="1:4">
      <c r="A16" s="13">
        <v>2120804</v>
      </c>
      <c r="B16" s="21" t="s">
        <v>468</v>
      </c>
      <c r="C16" s="18">
        <v>13131.6</v>
      </c>
      <c r="D16" s="16"/>
    </row>
    <row r="17" s="2" customFormat="1" ht="20.1" customHeight="1" spans="1:4">
      <c r="A17" s="13">
        <v>2120805</v>
      </c>
      <c r="B17" s="21" t="s">
        <v>469</v>
      </c>
      <c r="C17" s="18"/>
      <c r="D17" s="16"/>
    </row>
    <row r="18" s="2" customFormat="1" ht="20.1" customHeight="1" spans="1:4">
      <c r="A18" s="13">
        <v>2120806</v>
      </c>
      <c r="B18" s="21" t="s">
        <v>470</v>
      </c>
      <c r="C18" s="18"/>
      <c r="D18" s="16"/>
    </row>
    <row r="19" s="2" customFormat="1" ht="20.1" customHeight="1" spans="1:4">
      <c r="A19" s="13">
        <v>2120807</v>
      </c>
      <c r="B19" s="21" t="s">
        <v>471</v>
      </c>
      <c r="C19" s="18"/>
      <c r="D19" s="16"/>
    </row>
    <row r="20" s="2" customFormat="1" ht="20.1" customHeight="1" spans="1:4">
      <c r="A20" s="13">
        <v>2120810</v>
      </c>
      <c r="B20" s="21" t="s">
        <v>472</v>
      </c>
      <c r="C20" s="18"/>
      <c r="D20" s="16"/>
    </row>
    <row r="21" s="2" customFormat="1" ht="20.1" customHeight="1" spans="1:4">
      <c r="A21" s="13">
        <v>2120811</v>
      </c>
      <c r="B21" s="22" t="s">
        <v>473</v>
      </c>
      <c r="C21" s="18"/>
      <c r="D21" s="16"/>
    </row>
    <row r="22" s="2" customFormat="1" ht="20.1" customHeight="1" spans="1:4">
      <c r="A22" s="13">
        <v>2120899</v>
      </c>
      <c r="B22" s="21" t="s">
        <v>474</v>
      </c>
      <c r="C22" s="18">
        <v>18621</v>
      </c>
      <c r="D22" s="16"/>
    </row>
    <row r="23" s="2" customFormat="1" ht="20.1" customHeight="1" spans="1:4">
      <c r="A23" s="13">
        <v>21210</v>
      </c>
      <c r="B23" s="21" t="s">
        <v>475</v>
      </c>
      <c r="C23" s="18"/>
      <c r="D23" s="16"/>
    </row>
    <row r="24" s="2" customFormat="1" ht="20.1" customHeight="1" spans="1:4">
      <c r="A24" s="13">
        <v>2121001</v>
      </c>
      <c r="B24" s="21" t="s">
        <v>465</v>
      </c>
      <c r="C24" s="18"/>
      <c r="D24" s="16"/>
    </row>
    <row r="25" s="2" customFormat="1" ht="20.1" customHeight="1" spans="1:4">
      <c r="A25" s="13">
        <v>2121002</v>
      </c>
      <c r="B25" s="21" t="s">
        <v>466</v>
      </c>
      <c r="C25" s="18"/>
      <c r="D25" s="16"/>
    </row>
    <row r="26" s="2" customFormat="1" ht="20.1" customHeight="1" spans="1:4">
      <c r="A26" s="13">
        <v>2121099</v>
      </c>
      <c r="B26" s="21" t="s">
        <v>476</v>
      </c>
      <c r="C26" s="18"/>
      <c r="D26" s="16"/>
    </row>
    <row r="27" s="2" customFormat="1" ht="20.1" customHeight="1" spans="1:4">
      <c r="A27" s="13">
        <v>21211</v>
      </c>
      <c r="B27" s="17" t="s">
        <v>477</v>
      </c>
      <c r="C27" s="18"/>
      <c r="D27" s="16"/>
    </row>
    <row r="28" s="2" customFormat="1" ht="20.1" customHeight="1" spans="1:4">
      <c r="A28" s="13">
        <v>21213</v>
      </c>
      <c r="B28" s="17" t="s">
        <v>478</v>
      </c>
      <c r="C28" s="18">
        <v>1987.75</v>
      </c>
      <c r="D28" s="16"/>
    </row>
    <row r="29" s="2" customFormat="1" ht="20.1" customHeight="1" spans="1:4">
      <c r="A29" s="13">
        <v>2121301</v>
      </c>
      <c r="B29" s="21" t="s">
        <v>479</v>
      </c>
      <c r="C29" s="18">
        <v>60</v>
      </c>
      <c r="D29" s="16"/>
    </row>
    <row r="30" s="2" customFormat="1" ht="20.1" customHeight="1" spans="1:4">
      <c r="A30" s="13">
        <v>2121302</v>
      </c>
      <c r="B30" s="21" t="s">
        <v>480</v>
      </c>
      <c r="C30" s="18">
        <v>1877.75</v>
      </c>
      <c r="D30" s="16"/>
    </row>
    <row r="31" s="2" customFormat="1" ht="20.1" customHeight="1" spans="1:4">
      <c r="A31" s="13">
        <v>2121399</v>
      </c>
      <c r="B31" s="21" t="s">
        <v>481</v>
      </c>
      <c r="C31" s="18">
        <v>50</v>
      </c>
      <c r="D31" s="16"/>
    </row>
    <row r="32" s="2" customFormat="1" ht="20.1" customHeight="1" spans="1:4">
      <c r="A32" s="13">
        <v>21214</v>
      </c>
      <c r="B32" s="17" t="s">
        <v>482</v>
      </c>
      <c r="C32" s="18"/>
      <c r="D32" s="16"/>
    </row>
    <row r="33" s="2" customFormat="1" ht="20.1" customHeight="1" spans="1:4">
      <c r="A33" s="13">
        <v>2121401</v>
      </c>
      <c r="B33" s="21" t="s">
        <v>483</v>
      </c>
      <c r="C33" s="18"/>
      <c r="D33" s="16"/>
    </row>
    <row r="34" s="2" customFormat="1" ht="20.1" customHeight="1" spans="1:4">
      <c r="A34" s="13">
        <v>2121499</v>
      </c>
      <c r="B34" s="20" t="s">
        <v>484</v>
      </c>
      <c r="C34" s="18"/>
      <c r="D34" s="16"/>
    </row>
    <row r="35" s="2" customFormat="1" ht="20.1" customHeight="1" spans="1:4">
      <c r="A35" s="13">
        <v>21216</v>
      </c>
      <c r="B35" s="23" t="s">
        <v>485</v>
      </c>
      <c r="C35" s="18"/>
      <c r="D35" s="16"/>
    </row>
    <row r="36" s="2" customFormat="1" ht="20.1" customHeight="1" spans="1:4">
      <c r="A36" s="13">
        <v>2121699</v>
      </c>
      <c r="B36" s="23" t="s">
        <v>486</v>
      </c>
      <c r="C36" s="18"/>
      <c r="D36" s="16"/>
    </row>
    <row r="37" s="2" customFormat="1" ht="20.1" customHeight="1" spans="1:4">
      <c r="A37" s="13">
        <v>214</v>
      </c>
      <c r="B37" s="19" t="s">
        <v>487</v>
      </c>
      <c r="C37" s="18"/>
      <c r="D37" s="16"/>
    </row>
    <row r="38" s="2" customFormat="1" ht="20.1" customHeight="1" spans="1:4">
      <c r="A38" s="13">
        <v>21462</v>
      </c>
      <c r="B38" s="13" t="s">
        <v>488</v>
      </c>
      <c r="C38" s="18"/>
      <c r="D38" s="16"/>
    </row>
    <row r="39" s="2" customFormat="1" ht="20.1" customHeight="1" spans="1:4">
      <c r="A39" s="13">
        <v>2146299</v>
      </c>
      <c r="B39" s="21" t="s">
        <v>489</v>
      </c>
      <c r="C39" s="18"/>
      <c r="D39" s="16"/>
    </row>
    <row r="40" s="2" customFormat="1" ht="20.1" customHeight="1" spans="1:4">
      <c r="A40" s="13">
        <v>215</v>
      </c>
      <c r="B40" s="20" t="s">
        <v>490</v>
      </c>
      <c r="C40" s="18"/>
      <c r="D40" s="16"/>
    </row>
    <row r="41" s="2" customFormat="1" ht="20.1" customHeight="1" spans="1:4">
      <c r="A41" s="13">
        <v>21562</v>
      </c>
      <c r="B41" s="13" t="s">
        <v>491</v>
      </c>
      <c r="C41" s="18"/>
      <c r="D41" s="16"/>
    </row>
    <row r="42" s="2" customFormat="1" ht="20.1" customHeight="1" spans="1:4">
      <c r="A42" s="13">
        <v>2156202</v>
      </c>
      <c r="B42" s="21" t="s">
        <v>492</v>
      </c>
      <c r="C42" s="18"/>
      <c r="D42" s="16"/>
    </row>
    <row r="43" s="2" customFormat="1" ht="20.1" customHeight="1" spans="1:4">
      <c r="A43" s="13">
        <v>216</v>
      </c>
      <c r="B43" s="19" t="s">
        <v>493</v>
      </c>
      <c r="C43" s="18"/>
      <c r="D43" s="16"/>
    </row>
    <row r="44" s="2" customFormat="1" ht="20.1" customHeight="1" spans="1:4">
      <c r="A44" s="13">
        <v>21660</v>
      </c>
      <c r="B44" s="13" t="s">
        <v>494</v>
      </c>
      <c r="C44" s="18"/>
      <c r="D44" s="16"/>
    </row>
    <row r="45" s="2" customFormat="1" ht="20.1" customHeight="1" spans="1:4">
      <c r="A45" s="13">
        <v>2166004</v>
      </c>
      <c r="B45" s="21" t="s">
        <v>495</v>
      </c>
      <c r="C45" s="18"/>
      <c r="D45" s="16"/>
    </row>
    <row r="46" s="2" customFormat="1" ht="20.1" customHeight="1" spans="1:4">
      <c r="A46" s="13">
        <v>229</v>
      </c>
      <c r="B46" s="19" t="s">
        <v>496</v>
      </c>
      <c r="C46" s="18">
        <v>81</v>
      </c>
      <c r="D46" s="16"/>
    </row>
    <row r="47" s="2" customFormat="1" ht="20.1" customHeight="1" spans="1:4">
      <c r="A47" s="13">
        <v>22904</v>
      </c>
      <c r="B47" s="19" t="s">
        <v>497</v>
      </c>
      <c r="C47" s="18"/>
      <c r="D47" s="16"/>
    </row>
    <row r="48" s="2" customFormat="1" ht="20.1" customHeight="1" spans="1:4">
      <c r="A48" s="13">
        <v>2290401</v>
      </c>
      <c r="B48" s="20" t="s">
        <v>498</v>
      </c>
      <c r="C48" s="18"/>
      <c r="D48" s="16"/>
    </row>
    <row r="49" s="2" customFormat="1" ht="20.1" customHeight="1" spans="1:4">
      <c r="A49" s="13">
        <v>2290402</v>
      </c>
      <c r="B49" s="23" t="s">
        <v>499</v>
      </c>
      <c r="C49" s="18"/>
      <c r="D49" s="16"/>
    </row>
    <row r="50" s="2" customFormat="1" ht="20.1" customHeight="1" spans="1:4">
      <c r="A50" s="13">
        <v>22960</v>
      </c>
      <c r="B50" s="13" t="s">
        <v>500</v>
      </c>
      <c r="C50" s="18">
        <v>81</v>
      </c>
      <c r="D50" s="16"/>
    </row>
    <row r="51" s="2" customFormat="1" ht="20.1" customHeight="1" spans="1:4">
      <c r="A51" s="13">
        <v>2296002</v>
      </c>
      <c r="B51" s="22" t="s">
        <v>501</v>
      </c>
      <c r="C51" s="18">
        <v>20</v>
      </c>
      <c r="D51" s="16"/>
    </row>
    <row r="52" s="2" customFormat="1" ht="20.1" customHeight="1" spans="1:4">
      <c r="A52" s="13">
        <v>2296003</v>
      </c>
      <c r="B52" s="21" t="s">
        <v>502</v>
      </c>
      <c r="C52" s="18"/>
      <c r="D52" s="16"/>
    </row>
    <row r="53" s="2" customFormat="1" ht="20.1" customHeight="1" spans="1:4">
      <c r="A53" s="13">
        <v>2296005</v>
      </c>
      <c r="B53" s="21" t="s">
        <v>503</v>
      </c>
      <c r="C53" s="18"/>
      <c r="D53" s="16"/>
    </row>
    <row r="54" s="2" customFormat="1" ht="20.1" customHeight="1" spans="1:4">
      <c r="A54" s="13">
        <v>2296006</v>
      </c>
      <c r="B54" s="21" t="s">
        <v>504</v>
      </c>
      <c r="C54" s="18">
        <v>13</v>
      </c>
      <c r="D54" s="16"/>
    </row>
    <row r="55" s="2" customFormat="1" ht="20.1" customHeight="1" spans="1:4">
      <c r="A55" s="13">
        <v>2296013</v>
      </c>
      <c r="B55" s="24" t="s">
        <v>505</v>
      </c>
      <c r="C55" s="18">
        <v>48</v>
      </c>
      <c r="D55" s="16"/>
    </row>
    <row r="56" s="2" customFormat="1" ht="20.1" customHeight="1" spans="1:4">
      <c r="A56" s="13">
        <v>232</v>
      </c>
      <c r="B56" s="25" t="s">
        <v>506</v>
      </c>
      <c r="C56" s="18">
        <f>C58</f>
        <v>2387.4</v>
      </c>
      <c r="D56" s="16"/>
    </row>
    <row r="57" s="2" customFormat="1" ht="20.1" customHeight="1" spans="1:4">
      <c r="A57" s="13">
        <v>23204</v>
      </c>
      <c r="B57" s="25" t="s">
        <v>507</v>
      </c>
      <c r="C57" s="18"/>
      <c r="D57" s="16"/>
    </row>
    <row r="58" s="2" customFormat="1" ht="20.1" customHeight="1" spans="1:4">
      <c r="A58" s="13">
        <v>2320411</v>
      </c>
      <c r="B58" s="21" t="s">
        <v>508</v>
      </c>
      <c r="C58" s="18">
        <v>2387.4</v>
      </c>
      <c r="D58" s="16"/>
    </row>
    <row r="59" s="2" customFormat="1" ht="20.1" customHeight="1" spans="1:4">
      <c r="A59" s="13">
        <v>2320431</v>
      </c>
      <c r="B59" s="21" t="s">
        <v>509</v>
      </c>
      <c r="C59" s="18"/>
      <c r="D59" s="16"/>
    </row>
    <row r="60" s="2" customFormat="1" ht="20.1" customHeight="1" spans="1:4">
      <c r="A60" s="13">
        <v>2320433</v>
      </c>
      <c r="B60" s="21" t="s">
        <v>510</v>
      </c>
      <c r="C60" s="18"/>
      <c r="D60" s="16"/>
    </row>
    <row r="61" s="2" customFormat="1" ht="20.1" customHeight="1" spans="1:4">
      <c r="A61" s="13">
        <v>2320498</v>
      </c>
      <c r="B61" s="21" t="s">
        <v>511</v>
      </c>
      <c r="C61" s="18"/>
      <c r="D61" s="16"/>
    </row>
    <row r="62" s="2" customFormat="1" ht="20.1" customHeight="1" spans="1:4">
      <c r="A62" s="13">
        <v>233</v>
      </c>
      <c r="B62" s="25" t="s">
        <v>512</v>
      </c>
      <c r="C62" s="18"/>
      <c r="D62" s="16"/>
    </row>
    <row r="63" s="2" customFormat="1" ht="20.1" customHeight="1" spans="1:4">
      <c r="A63" s="13">
        <v>23304</v>
      </c>
      <c r="B63" s="25" t="s">
        <v>513</v>
      </c>
      <c r="C63" s="18"/>
      <c r="D63" s="16"/>
    </row>
    <row r="64" s="2" customFormat="1" ht="20.1" customHeight="1" spans="1:4">
      <c r="A64" s="13">
        <v>2330411</v>
      </c>
      <c r="B64" s="21" t="s">
        <v>514</v>
      </c>
      <c r="C64" s="18"/>
      <c r="D64" s="16"/>
    </row>
    <row r="65" s="2" customFormat="1" ht="20.1" customHeight="1" spans="1:4">
      <c r="A65" s="13">
        <v>2330431</v>
      </c>
      <c r="B65" s="21" t="s">
        <v>515</v>
      </c>
      <c r="C65" s="18"/>
      <c r="D65" s="16"/>
    </row>
    <row r="66" s="2" customFormat="1" ht="20.1" customHeight="1" spans="1:4">
      <c r="A66" s="13">
        <v>234</v>
      </c>
      <c r="B66" s="26" t="s">
        <v>516</v>
      </c>
      <c r="C66" s="18">
        <f>C67+C71</f>
        <v>0</v>
      </c>
      <c r="D66" s="16"/>
    </row>
    <row r="67" s="2" customFormat="1" ht="20.1" customHeight="1" spans="1:4">
      <c r="A67" s="13">
        <v>23401</v>
      </c>
      <c r="B67" s="25" t="s">
        <v>517</v>
      </c>
      <c r="C67" s="18">
        <f>SUM(C68:C70)</f>
        <v>0</v>
      </c>
      <c r="D67" s="16"/>
    </row>
    <row r="68" s="2" customFormat="1" ht="20.1" customHeight="1" spans="1:4">
      <c r="A68" s="13">
        <v>2340101</v>
      </c>
      <c r="B68" s="24" t="s">
        <v>518</v>
      </c>
      <c r="C68" s="18"/>
      <c r="D68" s="16"/>
    </row>
    <row r="69" s="2" customFormat="1" ht="20.1" customHeight="1" spans="1:4">
      <c r="A69" s="13">
        <v>2340102</v>
      </c>
      <c r="B69" s="24" t="s">
        <v>519</v>
      </c>
      <c r="C69" s="18"/>
      <c r="D69" s="16"/>
    </row>
    <row r="70" s="2" customFormat="1" ht="20.1" customHeight="1" spans="1:4">
      <c r="A70" s="13">
        <v>2340199</v>
      </c>
      <c r="B70" s="24" t="s">
        <v>520</v>
      </c>
      <c r="C70" s="18"/>
      <c r="D70" s="16"/>
    </row>
    <row r="71" s="2" customFormat="1" ht="20.1" customHeight="1" spans="1:4">
      <c r="A71" s="13">
        <v>23402</v>
      </c>
      <c r="B71" s="25" t="s">
        <v>521</v>
      </c>
      <c r="C71" s="18">
        <f>C72</f>
        <v>0</v>
      </c>
      <c r="D71" s="16"/>
    </row>
    <row r="72" s="2" customFormat="1" ht="20.1" customHeight="1" spans="1:4">
      <c r="A72" s="13">
        <v>2340299</v>
      </c>
      <c r="B72" s="24" t="s">
        <v>522</v>
      </c>
      <c r="C72" s="18"/>
      <c r="D72" s="16"/>
    </row>
    <row r="73" s="2" customFormat="1" ht="20.1" customHeight="1" spans="1:4">
      <c r="A73" s="13"/>
      <c r="B73" s="14" t="s">
        <v>310</v>
      </c>
      <c r="C73" s="15">
        <f>C81</f>
        <v>0</v>
      </c>
      <c r="D73" s="16"/>
    </row>
    <row r="74" s="2" customFormat="1" ht="20.1" customHeight="1" spans="1:4">
      <c r="A74" s="13">
        <v>230</v>
      </c>
      <c r="B74" s="27" t="s">
        <v>523</v>
      </c>
      <c r="C74" s="15"/>
      <c r="D74" s="16"/>
    </row>
    <row r="75" s="2" customFormat="1" ht="20.1" customHeight="1" spans="1:4">
      <c r="A75" s="13">
        <v>23004</v>
      </c>
      <c r="B75" s="25" t="s">
        <v>524</v>
      </c>
      <c r="C75" s="18"/>
      <c r="D75" s="16"/>
    </row>
    <row r="76" s="2" customFormat="1" ht="20.1" customHeight="1" spans="1:4">
      <c r="A76" s="13">
        <v>23008</v>
      </c>
      <c r="B76" s="25" t="s">
        <v>525</v>
      </c>
      <c r="C76" s="18"/>
      <c r="D76" s="16"/>
    </row>
    <row r="77" s="2" customFormat="1" ht="20.1" customHeight="1" spans="1:4">
      <c r="A77" s="13">
        <v>2300802</v>
      </c>
      <c r="B77" s="25" t="s">
        <v>526</v>
      </c>
      <c r="C77" s="18"/>
      <c r="D77" s="16"/>
    </row>
    <row r="78" s="2" customFormat="1" ht="20.1" customHeight="1" spans="1:4">
      <c r="A78" s="13">
        <v>23009</v>
      </c>
      <c r="B78" s="25" t="s">
        <v>527</v>
      </c>
      <c r="C78" s="18"/>
      <c r="D78" s="16"/>
    </row>
    <row r="79" s="2" customFormat="1" ht="20.1" customHeight="1" spans="1:4">
      <c r="A79" s="13">
        <v>2300902</v>
      </c>
      <c r="B79" s="25" t="s">
        <v>528</v>
      </c>
      <c r="C79" s="18"/>
      <c r="D79" s="16"/>
    </row>
    <row r="80" s="2" customFormat="1" ht="20.1" customHeight="1" spans="1:4">
      <c r="A80" s="13">
        <v>23011</v>
      </c>
      <c r="B80" s="25" t="s">
        <v>529</v>
      </c>
      <c r="C80" s="18"/>
      <c r="D80" s="16"/>
    </row>
    <row r="81" s="2" customFormat="1" ht="20.1" customHeight="1" spans="1:4">
      <c r="A81" s="13">
        <v>231</v>
      </c>
      <c r="B81" s="27" t="s">
        <v>530</v>
      </c>
      <c r="C81" s="18">
        <f>C82</f>
        <v>0</v>
      </c>
      <c r="D81" s="16"/>
    </row>
    <row r="82" s="2" customFormat="1" ht="20.1" customHeight="1" spans="1:4">
      <c r="A82" s="13">
        <v>23104</v>
      </c>
      <c r="B82" s="25" t="s">
        <v>531</v>
      </c>
      <c r="C82" s="18">
        <f>C83</f>
        <v>0</v>
      </c>
      <c r="D82" s="16"/>
    </row>
    <row r="83" s="2" customFormat="1" ht="20.1" customHeight="1" spans="1:4">
      <c r="A83" s="13">
        <v>2310411</v>
      </c>
      <c r="B83" s="28" t="s">
        <v>532</v>
      </c>
      <c r="C83" s="18"/>
      <c r="D83" s="16"/>
    </row>
    <row r="84" s="2" customFormat="1" ht="20.1" customHeight="1" spans="1:4">
      <c r="A84" s="13">
        <v>23105</v>
      </c>
      <c r="B84" s="25" t="s">
        <v>533</v>
      </c>
      <c r="C84" s="18"/>
      <c r="D84" s="16"/>
    </row>
    <row r="85" s="2" customFormat="1" ht="20.1" customHeight="1" spans="1:4">
      <c r="A85" s="13"/>
      <c r="B85" s="29" t="s">
        <v>534</v>
      </c>
      <c r="C85" s="15">
        <f>C5+C81</f>
        <v>37258.75</v>
      </c>
      <c r="D85" s="16"/>
    </row>
    <row r="86" s="2" customFormat="1" ht="20.1" customHeight="1" spans="3:4">
      <c r="C86" s="1"/>
      <c r="D86" s="30"/>
    </row>
    <row r="87" s="2" customFormat="1" ht="15" spans="3:4">
      <c r="C87" s="1"/>
      <c r="D87" s="30"/>
    </row>
    <row r="88" s="2" customFormat="1" ht="15" spans="3:4">
      <c r="C88" s="1"/>
      <c r="D88" s="30"/>
    </row>
    <row r="89" s="2" customFormat="1" ht="15" spans="3:4">
      <c r="C89" s="1"/>
      <c r="D89" s="30"/>
    </row>
    <row r="90" s="2" customFormat="1" ht="15" spans="3:4">
      <c r="C90" s="1"/>
      <c r="D90" s="30"/>
    </row>
    <row r="91" s="2" customFormat="1" ht="15" spans="3:4">
      <c r="C91" s="1"/>
      <c r="D91" s="30"/>
    </row>
    <row r="92" s="2" customFormat="1" ht="15" spans="3:4">
      <c r="C92" s="1"/>
      <c r="D92" s="30"/>
    </row>
    <row r="93" s="2" customFormat="1" ht="15" spans="3:4">
      <c r="C93" s="1"/>
      <c r="D93" s="30"/>
    </row>
    <row r="94" s="2" customFormat="1" ht="15" spans="3:4">
      <c r="C94" s="1"/>
      <c r="D94" s="30"/>
    </row>
    <row r="95" s="2" customFormat="1" ht="15" spans="3:4">
      <c r="C95" s="1"/>
      <c r="D95" s="30"/>
    </row>
    <row r="96" s="2" customFormat="1" ht="15" spans="3:4">
      <c r="C96" s="1"/>
      <c r="D96" s="30"/>
    </row>
    <row r="97" s="2" customFormat="1" ht="15" spans="3:4">
      <c r="C97" s="1"/>
      <c r="D97" s="30"/>
    </row>
  </sheetData>
  <mergeCells count="2">
    <mergeCell ref="A2:D2"/>
    <mergeCell ref="C3:D3"/>
  </mergeCells>
  <printOptions horizontalCentered="1"/>
  <pageMargins left="0.786805555555556" right="0.786805555555556" top="0.944444444444444" bottom="0.747916666666667" header="0.314583333333333" footer="0.511805555555556"/>
  <pageSetup paperSize="9" firstPageNumber="122" orientation="portrait" useFirstPageNumber="1" horizontalDpi="600"/>
  <headerFooter>
    <oddFooter>&amp;C&amp;"Times New Roman"&amp;12—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46、本级公共预算收入</vt:lpstr>
      <vt:lpstr>47、本级公共预算支出</vt:lpstr>
      <vt:lpstr>48、经济分类表</vt:lpstr>
      <vt:lpstr>49、基本支出</vt:lpstr>
      <vt:lpstr>50、本级政府基金收入</vt:lpstr>
      <vt:lpstr>51、本级政府性基金支出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AAA鹏程图文广告印务</cp:lastModifiedBy>
  <dcterms:created xsi:type="dcterms:W3CDTF">2006-09-16T00:00:00Z</dcterms:created>
  <cp:lastPrinted>2020-01-01T06:50:00Z</cp:lastPrinted>
  <dcterms:modified xsi:type="dcterms:W3CDTF">2022-01-03T13:36:30Z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FF191C58F9144A69847B8D6870FD188B</vt:lpwstr>
  </property>
</Properties>
</file>