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、本级政府性基金支出" sheetId="1" r:id="rId1"/>
  </sheets>
  <definedNames>
    <definedName name="_xlfn.IFERROR" hidden="1">#NAME?</definedName>
    <definedName name="_xlnm.Print_Titles" localSheetId="0">'2、本级政府性基金支出'!$1:$4</definedName>
    <definedName name="_xlnm.Print_Area" localSheetId="0">'2、本级政府性基金支出'!$A$1:$F$86</definedName>
  </definedNames>
  <calcPr fullCalcOnLoad="1"/>
</workbook>
</file>

<file path=xl/sharedStrings.xml><?xml version="1.0" encoding="utf-8"?>
<sst xmlns="http://schemas.openxmlformats.org/spreadsheetml/2006/main" count="91" uniqueCount="89">
  <si>
    <r>
      <t>附表</t>
    </r>
    <r>
      <rPr>
        <sz val="12"/>
        <rFont val="Times New Roman"/>
        <family val="0"/>
      </rPr>
      <t>2</t>
    </r>
  </si>
  <si>
    <r>
      <t>市本级</t>
    </r>
    <r>
      <rPr>
        <sz val="20"/>
        <rFont val="Times New Roman"/>
        <family val="0"/>
      </rPr>
      <t>2021</t>
    </r>
    <r>
      <rPr>
        <sz val="20"/>
        <rFont val="方正大标宋简体"/>
        <family val="0"/>
      </rPr>
      <t>年政府性基金预算支出调整表</t>
    </r>
  </si>
  <si>
    <r>
      <rPr>
        <sz val="10"/>
        <rFont val="宋体"/>
        <family val="0"/>
      </rPr>
      <t>单位：万元</t>
    </r>
    <r>
      <rPr>
        <sz val="10"/>
        <rFont val="Times New Roman"/>
        <family val="0"/>
      </rPr>
      <t xml:space="preserve">             </t>
    </r>
  </si>
  <si>
    <r>
      <rPr>
        <sz val="11"/>
        <rFont val="黑体"/>
        <family val="0"/>
      </rPr>
      <t>科目</t>
    </r>
  </si>
  <si>
    <r>
      <rPr>
        <sz val="11"/>
        <rFont val="黑体"/>
        <family val="0"/>
      </rPr>
      <t>项</t>
    </r>
    <r>
      <rPr>
        <sz val="11"/>
        <rFont val="Times New Roman"/>
        <family val="0"/>
      </rPr>
      <t xml:space="preserve">    </t>
    </r>
    <r>
      <rPr>
        <sz val="11"/>
        <rFont val="黑体"/>
        <family val="0"/>
      </rPr>
      <t>目</t>
    </r>
  </si>
  <si>
    <r>
      <rPr>
        <sz val="11"/>
        <rFont val="黑体"/>
        <family val="0"/>
      </rPr>
      <t>预算数</t>
    </r>
  </si>
  <si>
    <r>
      <rPr>
        <sz val="11"/>
        <rFont val="黑体"/>
        <family val="0"/>
      </rPr>
      <t>调整预算数</t>
    </r>
  </si>
  <si>
    <r>
      <rPr>
        <sz val="11"/>
        <rFont val="黑体"/>
        <family val="0"/>
      </rPr>
      <t>调整金额</t>
    </r>
  </si>
  <si>
    <r>
      <rPr>
        <sz val="11"/>
        <rFont val="黑体"/>
        <family val="0"/>
      </rPr>
      <t>备注</t>
    </r>
  </si>
  <si>
    <r>
      <rPr>
        <sz val="11"/>
        <rFont val="宋体"/>
        <family val="0"/>
      </rPr>
      <t>一、社会保障和就业支出</t>
    </r>
  </si>
  <si>
    <r>
      <t xml:space="preserve">       </t>
    </r>
    <r>
      <rPr>
        <sz val="11"/>
        <rFont val="宋体"/>
        <family val="0"/>
      </rPr>
      <t>大中型水库移民后期扶持基金支出</t>
    </r>
  </si>
  <si>
    <r>
      <t xml:space="preserve">      </t>
    </r>
    <r>
      <rPr>
        <sz val="11"/>
        <rFont val="宋体"/>
        <family val="0"/>
      </rPr>
      <t>移民补助</t>
    </r>
  </si>
  <si>
    <r>
      <t xml:space="preserve">      </t>
    </r>
    <r>
      <rPr>
        <sz val="11"/>
        <rFont val="宋体"/>
        <family val="0"/>
      </rPr>
      <t>基础设施建设和经济发展</t>
    </r>
  </si>
  <si>
    <r>
      <t xml:space="preserve">      </t>
    </r>
    <r>
      <rPr>
        <sz val="11"/>
        <rFont val="宋体"/>
        <family val="0"/>
      </rPr>
      <t>其他大中型水库移民后期扶持资金支出</t>
    </r>
  </si>
  <si>
    <r>
      <rPr>
        <sz val="11"/>
        <rFont val="宋体"/>
        <family val="0"/>
      </rPr>
      <t>二、城乡社区支出</t>
    </r>
  </si>
  <si>
    <r>
      <t xml:space="preserve">       </t>
    </r>
    <r>
      <rPr>
        <sz val="11"/>
        <rFont val="宋体"/>
        <family val="0"/>
      </rPr>
      <t>国有土地使用权出让收入安排的支出</t>
    </r>
  </si>
  <si>
    <r>
      <t xml:space="preserve">      </t>
    </r>
    <r>
      <rPr>
        <sz val="11"/>
        <rFont val="宋体"/>
        <family val="0"/>
      </rPr>
      <t>征地和拆迁补偿支出</t>
    </r>
  </si>
  <si>
    <r>
      <t xml:space="preserve">      </t>
    </r>
    <r>
      <rPr>
        <sz val="11"/>
        <rFont val="宋体"/>
        <family val="0"/>
      </rPr>
      <t>土地开发支出</t>
    </r>
  </si>
  <si>
    <r>
      <t xml:space="preserve">      </t>
    </r>
    <r>
      <rPr>
        <sz val="11"/>
        <rFont val="宋体"/>
        <family val="0"/>
      </rPr>
      <t>城市建设支出</t>
    </r>
  </si>
  <si>
    <r>
      <t xml:space="preserve">      </t>
    </r>
    <r>
      <rPr>
        <sz val="11"/>
        <rFont val="宋体"/>
        <family val="0"/>
      </rPr>
      <t>农村基础设施建设支出</t>
    </r>
  </si>
  <si>
    <r>
      <t xml:space="preserve">      </t>
    </r>
    <r>
      <rPr>
        <sz val="11"/>
        <rFont val="宋体"/>
        <family val="0"/>
      </rPr>
      <t>补助被征地农民支出</t>
    </r>
  </si>
  <si>
    <r>
      <t xml:space="preserve">      </t>
    </r>
    <r>
      <rPr>
        <sz val="11"/>
        <rFont val="宋体"/>
        <family val="0"/>
      </rPr>
      <t>土地出让业务支出</t>
    </r>
  </si>
  <si>
    <r>
      <t xml:space="preserve">      </t>
    </r>
    <r>
      <rPr>
        <sz val="11"/>
        <rFont val="宋体"/>
        <family val="0"/>
      </rPr>
      <t>廉租住房支出</t>
    </r>
  </si>
  <si>
    <r>
      <t xml:space="preserve">      </t>
    </r>
    <r>
      <rPr>
        <sz val="11"/>
        <rFont val="宋体"/>
        <family val="0"/>
      </rPr>
      <t>棚户区改造支出</t>
    </r>
  </si>
  <si>
    <r>
      <t xml:space="preserve">      </t>
    </r>
    <r>
      <rPr>
        <sz val="11"/>
        <color indexed="8"/>
        <rFont val="宋体"/>
        <family val="0"/>
      </rPr>
      <t>公共租赁住房支出</t>
    </r>
  </si>
  <si>
    <r>
      <t xml:space="preserve">      </t>
    </r>
    <r>
      <rPr>
        <sz val="11"/>
        <rFont val="宋体"/>
        <family val="0"/>
      </rPr>
      <t>其他国有土地使用权出让收入安排的支出</t>
    </r>
  </si>
  <si>
    <r>
      <t xml:space="preserve">   </t>
    </r>
    <r>
      <rPr>
        <sz val="11"/>
        <rFont val="宋体"/>
        <family val="0"/>
      </rPr>
      <t>国有土地收益基金安排的支出</t>
    </r>
  </si>
  <si>
    <r>
      <t xml:space="preserve">      </t>
    </r>
    <r>
      <rPr>
        <sz val="11"/>
        <rFont val="宋体"/>
        <family val="0"/>
      </rPr>
      <t>其他国有土地收益基金支出</t>
    </r>
  </si>
  <si>
    <r>
      <t xml:space="preserve"> </t>
    </r>
    <r>
      <rPr>
        <sz val="11"/>
        <color indexed="8"/>
        <rFont val="Times New Roman"/>
        <family val="0"/>
      </rPr>
      <t xml:space="preserve">   </t>
    </r>
    <r>
      <rPr>
        <sz val="11"/>
        <rFont val="宋体"/>
        <family val="0"/>
      </rPr>
      <t>农业土地开发资金安排的支出</t>
    </r>
  </si>
  <si>
    <r>
      <t xml:space="preserve"> </t>
    </r>
    <r>
      <rPr>
        <sz val="11"/>
        <color indexed="8"/>
        <rFont val="Times New Roman"/>
        <family val="0"/>
      </rPr>
      <t xml:space="preserve">   </t>
    </r>
    <r>
      <rPr>
        <sz val="11"/>
        <rFont val="宋体"/>
        <family val="0"/>
      </rPr>
      <t>城市基础设施配套费安排的支出</t>
    </r>
  </si>
  <si>
    <r>
      <t xml:space="preserve">      </t>
    </r>
    <r>
      <rPr>
        <sz val="11"/>
        <rFont val="宋体"/>
        <family val="0"/>
      </rPr>
      <t>城市公共设施</t>
    </r>
  </si>
  <si>
    <r>
      <t xml:space="preserve">      </t>
    </r>
    <r>
      <rPr>
        <sz val="11"/>
        <rFont val="宋体"/>
        <family val="0"/>
      </rPr>
      <t>城市环境卫生</t>
    </r>
  </si>
  <si>
    <r>
      <t xml:space="preserve">      </t>
    </r>
    <r>
      <rPr>
        <sz val="11"/>
        <rFont val="宋体"/>
        <family val="0"/>
      </rPr>
      <t>其他城市基础设施配套费安排的支出</t>
    </r>
  </si>
  <si>
    <r>
      <t xml:space="preserve">      </t>
    </r>
    <r>
      <rPr>
        <sz val="11"/>
        <rFont val="宋体"/>
        <family val="0"/>
      </rPr>
      <t>污水处理费及对应专项债务收入安排的支出</t>
    </r>
  </si>
  <si>
    <r>
      <t xml:space="preserve">      </t>
    </r>
    <r>
      <rPr>
        <sz val="11"/>
        <rFont val="宋体"/>
        <family val="0"/>
      </rPr>
      <t>污水处理设施建设和运营</t>
    </r>
  </si>
  <si>
    <r>
      <t xml:space="preserve">      </t>
    </r>
    <r>
      <rPr>
        <sz val="11"/>
        <rFont val="宋体"/>
        <family val="0"/>
      </rPr>
      <t>其他污水处理费安排的支出</t>
    </r>
  </si>
  <si>
    <r>
      <t xml:space="preserve">   </t>
    </r>
    <r>
      <rPr>
        <sz val="11"/>
        <rFont val="宋体"/>
        <family val="0"/>
      </rPr>
      <t>棚户区改造专项债券安排的支出</t>
    </r>
  </si>
  <si>
    <r>
      <t xml:space="preserve">      </t>
    </r>
    <r>
      <rPr>
        <sz val="11"/>
        <rFont val="宋体"/>
        <family val="0"/>
      </rPr>
      <t>其他棚户区改造专项债券安排的支出</t>
    </r>
  </si>
  <si>
    <r>
      <rPr>
        <sz val="11"/>
        <rFont val="宋体"/>
        <family val="0"/>
      </rPr>
      <t>三、交通运输支出</t>
    </r>
  </si>
  <si>
    <r>
      <t xml:space="preserve">       </t>
    </r>
    <r>
      <rPr>
        <sz val="11"/>
        <rFont val="宋体"/>
        <family val="0"/>
      </rPr>
      <t>车辆通行费安排的支出</t>
    </r>
  </si>
  <si>
    <r>
      <t xml:space="preserve">    </t>
    </r>
    <r>
      <rPr>
        <sz val="11"/>
        <rFont val="宋体"/>
        <family val="0"/>
      </rPr>
      <t>其他车辆通行费安排的支出</t>
    </r>
  </si>
  <si>
    <r>
      <rPr>
        <sz val="11"/>
        <rFont val="宋体"/>
        <family val="0"/>
      </rPr>
      <t>四、资源勘探工业信息等支出</t>
    </r>
  </si>
  <si>
    <r>
      <t xml:space="preserve">       </t>
    </r>
    <r>
      <rPr>
        <sz val="11"/>
        <rFont val="宋体"/>
        <family val="0"/>
      </rPr>
      <t>农网还贷资金支出</t>
    </r>
  </si>
  <si>
    <r>
      <t xml:space="preserve">      </t>
    </r>
    <r>
      <rPr>
        <sz val="11"/>
        <rFont val="宋体"/>
        <family val="0"/>
      </rPr>
      <t>地方农网还贷资金支出</t>
    </r>
  </si>
  <si>
    <r>
      <rPr>
        <sz val="11"/>
        <rFont val="宋体"/>
        <family val="0"/>
      </rPr>
      <t>五、商业服务业等支出</t>
    </r>
  </si>
  <si>
    <r>
      <t xml:space="preserve">       </t>
    </r>
    <r>
      <rPr>
        <sz val="11"/>
        <rFont val="宋体"/>
        <family val="0"/>
      </rPr>
      <t>旅游发展基金支出</t>
    </r>
  </si>
  <si>
    <r>
      <t xml:space="preserve">    </t>
    </r>
    <r>
      <rPr>
        <sz val="11"/>
        <rFont val="宋体"/>
        <family val="0"/>
      </rPr>
      <t>地方旅游开发项目补助</t>
    </r>
  </si>
  <si>
    <r>
      <rPr>
        <sz val="11"/>
        <rFont val="宋体"/>
        <family val="0"/>
      </rPr>
      <t>六、其他支出</t>
    </r>
  </si>
  <si>
    <r>
      <t xml:space="preserve"> </t>
    </r>
    <r>
      <rPr>
        <sz val="11"/>
        <color indexed="8"/>
        <rFont val="Times New Roman"/>
        <family val="0"/>
      </rPr>
      <t xml:space="preserve">  </t>
    </r>
    <r>
      <rPr>
        <sz val="11"/>
        <rFont val="宋体"/>
        <family val="0"/>
      </rPr>
      <t>其他政府性基金及对应专项债务收入安排的支出</t>
    </r>
  </si>
  <si>
    <r>
      <t xml:space="preserve">    </t>
    </r>
    <r>
      <rPr>
        <sz val="11"/>
        <rFont val="宋体"/>
        <family val="0"/>
      </rPr>
      <t>其他政府性基金安排的支出</t>
    </r>
  </si>
  <si>
    <r>
      <t xml:space="preserve">      </t>
    </r>
    <r>
      <rPr>
        <sz val="11"/>
        <rFont val="宋体"/>
        <family val="0"/>
      </rPr>
      <t>其他地方自行试点项目收益专项债券收入安排的支出</t>
    </r>
  </si>
  <si>
    <r>
      <t xml:space="preserve">      </t>
    </r>
    <r>
      <rPr>
        <sz val="11"/>
        <rFont val="宋体"/>
        <family val="0"/>
      </rPr>
      <t>彩票公益金安排的支出</t>
    </r>
  </si>
  <si>
    <r>
      <t xml:space="preserve">      </t>
    </r>
    <r>
      <rPr>
        <sz val="11"/>
        <color indexed="8"/>
        <rFont val="宋体"/>
        <family val="0"/>
      </rPr>
      <t>用于社会福利的彩票公益金支出</t>
    </r>
  </si>
  <si>
    <r>
      <t xml:space="preserve">      </t>
    </r>
    <r>
      <rPr>
        <sz val="11"/>
        <rFont val="宋体"/>
        <family val="0"/>
      </rPr>
      <t>用于体育事业的彩票公益金支出</t>
    </r>
  </si>
  <si>
    <r>
      <t xml:space="preserve">      </t>
    </r>
    <r>
      <rPr>
        <sz val="11"/>
        <rFont val="宋体"/>
        <family val="0"/>
      </rPr>
      <t>用于红十字事业的彩票公益金支出</t>
    </r>
  </si>
  <si>
    <r>
      <t xml:space="preserve">      </t>
    </r>
    <r>
      <rPr>
        <sz val="11"/>
        <rFont val="宋体"/>
        <family val="0"/>
      </rPr>
      <t>用于残疾人事业的彩票公益金支出</t>
    </r>
  </si>
  <si>
    <r>
      <t xml:space="preserve">      </t>
    </r>
    <r>
      <rPr>
        <sz val="11"/>
        <rFont val="宋体"/>
        <family val="0"/>
      </rPr>
      <t>用于城乡医疗救助的的彩票公益金支出</t>
    </r>
  </si>
  <si>
    <r>
      <rPr>
        <sz val="11"/>
        <rFont val="宋体"/>
        <family val="0"/>
      </rPr>
      <t>七、债务付息支出</t>
    </r>
  </si>
  <si>
    <r>
      <t xml:space="preserve"> </t>
    </r>
    <r>
      <rPr>
        <sz val="11"/>
        <color indexed="8"/>
        <rFont val="Times New Roman"/>
        <family val="0"/>
      </rPr>
      <t xml:space="preserve">  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地方政府专项债务付息支出</t>
    </r>
  </si>
  <si>
    <r>
      <t xml:space="preserve">      </t>
    </r>
    <r>
      <rPr>
        <sz val="11"/>
        <rFont val="宋体"/>
        <family val="0"/>
      </rPr>
      <t>国有土地使用权出让金债务付息支出</t>
    </r>
  </si>
  <si>
    <r>
      <t xml:space="preserve">      </t>
    </r>
    <r>
      <rPr>
        <sz val="11"/>
        <rFont val="宋体"/>
        <family val="0"/>
      </rPr>
      <t>土地储备专项债券付息支出</t>
    </r>
  </si>
  <si>
    <r>
      <t xml:space="preserve">      </t>
    </r>
    <r>
      <rPr>
        <sz val="11"/>
        <rFont val="宋体"/>
        <family val="0"/>
      </rPr>
      <t>棚户区改造专项债券付息支出</t>
    </r>
  </si>
  <si>
    <r>
      <t xml:space="preserve">      </t>
    </r>
    <r>
      <rPr>
        <sz val="11"/>
        <rFont val="宋体"/>
        <family val="0"/>
      </rPr>
      <t>其他地方自行试点项目收益专项债券付息支出</t>
    </r>
  </si>
  <si>
    <r>
      <rPr>
        <sz val="11"/>
        <rFont val="宋体"/>
        <family val="0"/>
      </rPr>
      <t>八、债务发行费用支出</t>
    </r>
  </si>
  <si>
    <r>
      <t xml:space="preserve">  </t>
    </r>
    <r>
      <rPr>
        <sz val="11"/>
        <color indexed="8"/>
        <rFont val="Times New Roman"/>
        <family val="0"/>
      </rPr>
      <t xml:space="preserve">  </t>
    </r>
    <r>
      <rPr>
        <sz val="11"/>
        <rFont val="宋体"/>
        <family val="0"/>
      </rPr>
      <t>地方政府专项债务发行费用支出</t>
    </r>
  </si>
  <si>
    <r>
      <t xml:space="preserve">      </t>
    </r>
    <r>
      <rPr>
        <sz val="11"/>
        <rFont val="宋体"/>
        <family val="0"/>
      </rPr>
      <t>国有土地使用权出让金债务发行费用支出</t>
    </r>
  </si>
  <si>
    <r>
      <t xml:space="preserve">      </t>
    </r>
    <r>
      <rPr>
        <sz val="11"/>
        <rFont val="宋体"/>
        <family val="0"/>
      </rPr>
      <t>棚户区改造专项债券发行费支出</t>
    </r>
  </si>
  <si>
    <r>
      <t xml:space="preserve">      </t>
    </r>
    <r>
      <rPr>
        <sz val="11"/>
        <rFont val="宋体"/>
        <family val="0"/>
      </rPr>
      <t>其他地方自行试点项目收益专项债券发行费支出</t>
    </r>
  </si>
  <si>
    <r>
      <rPr>
        <sz val="11"/>
        <rFont val="宋体"/>
        <family val="0"/>
      </rPr>
      <t>九、抗疫特别国债安排的支出</t>
    </r>
  </si>
  <si>
    <r>
      <t xml:space="preserve"> </t>
    </r>
    <r>
      <rPr>
        <sz val="11"/>
        <color indexed="8"/>
        <rFont val="Times New Roman"/>
        <family val="0"/>
      </rPr>
      <t xml:space="preserve">  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基础设施建设</t>
    </r>
  </si>
  <si>
    <r>
      <t xml:space="preserve">      </t>
    </r>
    <r>
      <rPr>
        <sz val="11"/>
        <rFont val="宋体"/>
        <family val="0"/>
      </rPr>
      <t>公共卫生体系建设</t>
    </r>
  </si>
  <si>
    <r>
      <t xml:space="preserve">      </t>
    </r>
    <r>
      <rPr>
        <sz val="11"/>
        <rFont val="宋体"/>
        <family val="0"/>
      </rPr>
      <t>重大疫情防控救治体系建设</t>
    </r>
  </si>
  <si>
    <r>
      <t xml:space="preserve">      </t>
    </r>
    <r>
      <rPr>
        <sz val="11"/>
        <rFont val="宋体"/>
        <family val="0"/>
      </rPr>
      <t>其他基础设施建设</t>
    </r>
  </si>
  <si>
    <r>
      <t xml:space="preserve"> </t>
    </r>
    <r>
      <rPr>
        <sz val="11"/>
        <color indexed="8"/>
        <rFont val="Times New Roman"/>
        <family val="0"/>
      </rPr>
      <t xml:space="preserve">  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抗疫相关支出</t>
    </r>
  </si>
  <si>
    <r>
      <t xml:space="preserve">      </t>
    </r>
    <r>
      <rPr>
        <sz val="11"/>
        <rFont val="宋体"/>
        <family val="0"/>
      </rPr>
      <t>抗疫相关支出</t>
    </r>
  </si>
  <si>
    <r>
      <rPr>
        <b/>
        <sz val="11"/>
        <rFont val="宋体"/>
        <family val="0"/>
      </rPr>
      <t>本级支出合计</t>
    </r>
  </si>
  <si>
    <r>
      <rPr>
        <b/>
        <sz val="11"/>
        <rFont val="宋体"/>
        <family val="0"/>
      </rPr>
      <t>转移性支出合计</t>
    </r>
  </si>
  <si>
    <r>
      <rPr>
        <b/>
        <sz val="11"/>
        <rFont val="宋体"/>
        <family val="0"/>
      </rPr>
      <t>一、转移性支出</t>
    </r>
  </si>
  <si>
    <r>
      <t xml:space="preserve">    </t>
    </r>
    <r>
      <rPr>
        <sz val="11"/>
        <rFont val="宋体"/>
        <family val="0"/>
      </rPr>
      <t>政府性基金转移支付</t>
    </r>
  </si>
  <si>
    <r>
      <t xml:space="preserve">    </t>
    </r>
    <r>
      <rPr>
        <sz val="11"/>
        <rFont val="宋体"/>
        <family val="0"/>
      </rPr>
      <t>调出资金</t>
    </r>
  </si>
  <si>
    <r>
      <t xml:space="preserve">         </t>
    </r>
    <r>
      <rPr>
        <sz val="11"/>
        <rFont val="宋体"/>
        <family val="0"/>
      </rPr>
      <t>政府性基金预算调出资金</t>
    </r>
  </si>
  <si>
    <r>
      <t xml:space="preserve">    </t>
    </r>
    <r>
      <rPr>
        <sz val="11"/>
        <rFont val="宋体"/>
        <family val="0"/>
      </rPr>
      <t>年终结余</t>
    </r>
  </si>
  <si>
    <r>
      <t xml:space="preserve">         </t>
    </r>
    <r>
      <rPr>
        <sz val="11"/>
        <rFont val="宋体"/>
        <family val="0"/>
      </rPr>
      <t>政府性基金预算年终结余</t>
    </r>
  </si>
  <si>
    <r>
      <t xml:space="preserve">    </t>
    </r>
    <r>
      <rPr>
        <sz val="11"/>
        <rFont val="宋体"/>
        <family val="0"/>
      </rPr>
      <t>债务转贷支出</t>
    </r>
  </si>
  <si>
    <r>
      <rPr>
        <b/>
        <sz val="11"/>
        <rFont val="宋体"/>
        <family val="0"/>
      </rPr>
      <t>二、债务还本支出</t>
    </r>
  </si>
  <si>
    <r>
      <t xml:space="preserve">  </t>
    </r>
    <r>
      <rPr>
        <sz val="11"/>
        <rFont val="宋体"/>
        <family val="0"/>
      </rPr>
      <t>地方政府专项债务还本支出</t>
    </r>
  </si>
  <si>
    <r>
      <t xml:space="preserve">   </t>
    </r>
    <r>
      <rPr>
        <sz val="11"/>
        <rFont val="宋体"/>
        <family val="0"/>
      </rPr>
      <t>国有土地使用权出让金债务还本支出</t>
    </r>
  </si>
  <si>
    <r>
      <t xml:space="preserve">  </t>
    </r>
    <r>
      <rPr>
        <sz val="11"/>
        <rFont val="宋体"/>
        <family val="0"/>
      </rPr>
      <t>抗疫特别国债还本支出</t>
    </r>
  </si>
  <si>
    <r>
      <rPr>
        <b/>
        <sz val="11"/>
        <rFont val="宋体"/>
        <family val="0"/>
      </rPr>
      <t>支出总计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</si>
</sst>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sz val="12"/>
      <name val="黑体"/>
      <family val="0"/>
    </font>
    <font>
      <sz val="20"/>
      <name val="方正大标宋简体"/>
      <family val="0"/>
    </font>
    <font>
      <sz val="20"/>
      <name val="Times New Roman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b/>
      <sz val="11"/>
      <name val="Times New Roman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Protection="0">
      <alignment vertical="center"/>
    </xf>
    <xf numFmtId="0" fontId="0" fillId="2" borderId="0" applyProtection="0">
      <alignment/>
    </xf>
    <xf numFmtId="0" fontId="0" fillId="2" borderId="0" applyProtection="0">
      <alignment/>
    </xf>
    <xf numFmtId="0" fontId="1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10" fillId="6" borderId="0" applyProtection="0">
      <alignment/>
    </xf>
    <xf numFmtId="0" fontId="0" fillId="7" borderId="0" applyProtection="0">
      <alignment/>
    </xf>
    <xf numFmtId="0" fontId="15" fillId="0" borderId="1" applyProtection="0">
      <alignment/>
    </xf>
    <xf numFmtId="0" fontId="14" fillId="0" borderId="0" applyProtection="0">
      <alignment/>
    </xf>
    <xf numFmtId="0" fontId="25" fillId="0" borderId="2" applyProtection="0">
      <alignment/>
    </xf>
    <xf numFmtId="9" fontId="0" fillId="0" borderId="0" applyProtection="0">
      <alignment/>
    </xf>
    <xf numFmtId="43" fontId="0" fillId="0" borderId="0" applyProtection="0">
      <alignment/>
    </xf>
    <xf numFmtId="0" fontId="17" fillId="0" borderId="3" applyProtection="0">
      <alignment/>
    </xf>
    <xf numFmtId="42" fontId="0" fillId="0" borderId="0" applyProtection="0">
      <alignment/>
    </xf>
    <xf numFmtId="0" fontId="0" fillId="0" borderId="0" applyProtection="0">
      <alignment/>
    </xf>
    <xf numFmtId="0" fontId="10" fillId="7" borderId="0" applyProtection="0">
      <alignment/>
    </xf>
    <xf numFmtId="0" fontId="19" fillId="0" borderId="0" applyProtection="0">
      <alignment/>
    </xf>
    <xf numFmtId="0" fontId="32" fillId="0" borderId="0">
      <alignment/>
      <protection/>
    </xf>
    <xf numFmtId="0" fontId="0" fillId="8" borderId="0" applyProtection="0">
      <alignment/>
    </xf>
    <xf numFmtId="0" fontId="10" fillId="4" borderId="0" applyProtection="0">
      <alignment/>
    </xf>
    <xf numFmtId="0" fontId="3" fillId="0" borderId="0" applyProtection="0">
      <alignment/>
    </xf>
    <xf numFmtId="0" fontId="20" fillId="0" borderId="3" applyProtection="0">
      <alignment/>
    </xf>
    <xf numFmtId="0" fontId="22" fillId="0" borderId="0" applyProtection="0">
      <alignment/>
    </xf>
    <xf numFmtId="0" fontId="0" fillId="9" borderId="0" applyProtection="0">
      <alignment/>
    </xf>
    <xf numFmtId="44" fontId="0" fillId="0" borderId="0" applyProtection="0">
      <alignment/>
    </xf>
    <xf numFmtId="0" fontId="0" fillId="7" borderId="0" applyProtection="0">
      <alignment/>
    </xf>
    <xf numFmtId="0" fontId="27" fillId="10" borderId="4" applyProtection="0">
      <alignment/>
    </xf>
    <xf numFmtId="0" fontId="26" fillId="0" borderId="0" applyProtection="0">
      <alignment/>
    </xf>
    <xf numFmtId="41" fontId="0" fillId="0" borderId="0" applyProtection="0">
      <alignment/>
    </xf>
    <xf numFmtId="0" fontId="10" fillId="11" borderId="0" applyProtection="0">
      <alignment/>
    </xf>
    <xf numFmtId="0" fontId="0" fillId="9" borderId="0" applyProtection="0">
      <alignment/>
    </xf>
    <xf numFmtId="0" fontId="10" fillId="2" borderId="0" applyProtection="0">
      <alignment/>
    </xf>
    <xf numFmtId="0" fontId="28" fillId="2" borderId="4" applyProtection="0">
      <alignment/>
    </xf>
    <xf numFmtId="0" fontId="23" fillId="10" borderId="5" applyProtection="0">
      <alignment/>
    </xf>
    <xf numFmtId="0" fontId="13" fillId="12" borderId="6" applyProtection="0">
      <alignment/>
    </xf>
    <xf numFmtId="0" fontId="24" fillId="0" borderId="7" applyProtection="0">
      <alignment/>
    </xf>
    <xf numFmtId="0" fontId="10" fillId="4" borderId="0" applyProtection="0">
      <alignment/>
    </xf>
    <xf numFmtId="0" fontId="18" fillId="0" borderId="0" applyProtection="0">
      <alignment/>
    </xf>
    <xf numFmtId="0" fontId="10" fillId="9" borderId="0" applyProtection="0">
      <alignment/>
    </xf>
    <xf numFmtId="0" fontId="0" fillId="13" borderId="8" applyProtection="0">
      <alignment/>
    </xf>
    <xf numFmtId="0" fontId="21" fillId="0" borderId="0" applyProtection="0">
      <alignment/>
    </xf>
    <xf numFmtId="0" fontId="12" fillId="9" borderId="0" applyProtection="0">
      <alignment/>
    </xf>
    <xf numFmtId="0" fontId="15" fillId="0" borderId="0" applyProtection="0">
      <alignment/>
    </xf>
    <xf numFmtId="0" fontId="10" fillId="6" borderId="0" applyProtection="0">
      <alignment/>
    </xf>
    <xf numFmtId="0" fontId="11" fillId="14" borderId="0" applyProtection="0">
      <alignment/>
    </xf>
    <xf numFmtId="0" fontId="0" fillId="15" borderId="0" applyProtection="0">
      <alignment/>
    </xf>
    <xf numFmtId="0" fontId="11" fillId="8" borderId="0" applyProtection="0">
      <alignment/>
    </xf>
    <xf numFmtId="0" fontId="10" fillId="16" borderId="0" applyProtection="0">
      <alignment/>
    </xf>
    <xf numFmtId="0" fontId="0" fillId="4" borderId="0" applyProtection="0">
      <alignment/>
    </xf>
    <xf numFmtId="0" fontId="10" fillId="8" borderId="0" applyProtection="0">
      <alignment/>
    </xf>
    <xf numFmtId="0" fontId="0" fillId="8" borderId="0" applyProtection="0">
      <alignment/>
    </xf>
    <xf numFmtId="0" fontId="10" fillId="17" borderId="0" applyProtection="0">
      <alignment/>
    </xf>
  </cellStyleXfs>
  <cellXfs count="32">
    <xf numFmtId="0" fontId="0" fillId="0" borderId="0" xfId="0" applyAlignment="1">
      <alignment/>
    </xf>
    <xf numFmtId="0" fontId="2" fillId="0" borderId="0" xfId="36" applyNumberFormat="1" applyFont="1" applyFill="1" applyBorder="1" applyAlignment="1">
      <alignment horizontal="center" vertical="center"/>
    </xf>
    <xf numFmtId="0" fontId="2" fillId="0" borderId="0" xfId="36" applyNumberFormat="1" applyFont="1" applyFill="1" applyBorder="1" applyAlignment="1">
      <alignment vertical="center"/>
    </xf>
    <xf numFmtId="0" fontId="3" fillId="0" borderId="0" xfId="36" applyNumberFormat="1" applyFont="1" applyFill="1" applyBorder="1" applyAlignment="1">
      <alignment vertical="center"/>
    </xf>
    <xf numFmtId="0" fontId="3" fillId="0" borderId="0" xfId="36" applyNumberFormat="1" applyFont="1" applyFill="1" applyBorder="1" applyAlignment="1">
      <alignment horizontal="center" vertical="center"/>
    </xf>
    <xf numFmtId="0" fontId="3" fillId="0" borderId="0" xfId="36" applyNumberFormat="1" applyFont="1" applyFill="1" applyBorder="1" applyAlignment="1">
      <alignment vertical="center" wrapText="1"/>
    </xf>
    <xf numFmtId="0" fontId="4" fillId="0" borderId="0" xfId="36" applyNumberFormat="1" applyFont="1" applyFill="1" applyBorder="1" applyAlignment="1">
      <alignment vertical="center"/>
    </xf>
    <xf numFmtId="0" fontId="5" fillId="0" borderId="0" xfId="36" applyNumberFormat="1" applyFont="1" applyFill="1" applyBorder="1" applyAlignment="1">
      <alignment horizontal="center" vertical="center"/>
    </xf>
    <xf numFmtId="0" fontId="6" fillId="0" borderId="0" xfId="36" applyNumberFormat="1" applyFont="1" applyFill="1" applyBorder="1" applyAlignment="1">
      <alignment horizontal="center" vertical="center"/>
    </xf>
    <xf numFmtId="0" fontId="7" fillId="0" borderId="0" xfId="36" applyNumberFormat="1" applyFont="1" applyFill="1" applyBorder="1" applyAlignment="1">
      <alignment vertical="center"/>
    </xf>
    <xf numFmtId="0" fontId="7" fillId="0" borderId="9" xfId="36" applyNumberFormat="1" applyFont="1" applyFill="1" applyBorder="1" applyAlignment="1">
      <alignment horizontal="right" vertical="center"/>
    </xf>
    <xf numFmtId="0" fontId="7" fillId="0" borderId="9" xfId="36" applyNumberFormat="1" applyFont="1" applyFill="1" applyBorder="1" applyAlignment="1">
      <alignment horizontal="right" vertical="center"/>
    </xf>
    <xf numFmtId="0" fontId="2" fillId="0" borderId="10" xfId="36" applyNumberFormat="1" applyFont="1" applyFill="1" applyBorder="1" applyAlignment="1">
      <alignment horizontal="center" vertical="center"/>
    </xf>
    <xf numFmtId="0" fontId="2" fillId="0" borderId="10" xfId="36" applyNumberFormat="1" applyFont="1" applyFill="1" applyBorder="1" applyAlignment="1">
      <alignment horizontal="left" vertical="center" wrapText="1"/>
    </xf>
    <xf numFmtId="3" fontId="2" fillId="0" borderId="10" xfId="36" applyNumberFormat="1" applyFont="1" applyFill="1" applyBorder="1" applyAlignment="1">
      <alignment vertical="center" wrapText="1"/>
    </xf>
    <xf numFmtId="1" fontId="2" fillId="0" borderId="10" xfId="36" applyNumberFormat="1" applyFont="1" applyFill="1" applyBorder="1" applyAlignment="1">
      <alignment horizontal="center" vertical="center" wrapText="1"/>
    </xf>
    <xf numFmtId="3" fontId="2" fillId="0" borderId="10" xfId="36" applyNumberFormat="1" applyFont="1" applyFill="1" applyBorder="1" applyAlignment="1">
      <alignment horizontal="left" vertical="center" wrapText="1"/>
    </xf>
    <xf numFmtId="0" fontId="2" fillId="0" borderId="10" xfId="36" applyNumberFormat="1" applyFont="1" applyFill="1" applyBorder="1" applyAlignment="1">
      <alignment horizontal="left" vertical="center" wrapText="1"/>
    </xf>
    <xf numFmtId="0" fontId="8" fillId="0" borderId="10" xfId="36" applyNumberFormat="1" applyFont="1" applyFill="1" applyBorder="1" applyAlignment="1">
      <alignment horizontal="left" vertical="center" wrapText="1"/>
    </xf>
    <xf numFmtId="1" fontId="2" fillId="0" borderId="10" xfId="36" applyNumberFormat="1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>
      <alignment horizontal="left" vertical="center" wrapText="1"/>
    </xf>
    <xf numFmtId="3" fontId="2" fillId="0" borderId="10" xfId="36" applyNumberFormat="1" applyFont="1" applyFill="1" applyBorder="1" applyAlignment="1">
      <alignment horizontal="left" vertical="center" wrapText="1"/>
    </xf>
    <xf numFmtId="0" fontId="2" fillId="0" borderId="10" xfId="36" applyNumberFormat="1" applyFont="1" applyFill="1" applyBorder="1" applyAlignment="1">
      <alignment vertical="center" wrapText="1"/>
    </xf>
    <xf numFmtId="0" fontId="2" fillId="0" borderId="10" xfId="36" applyNumberFormat="1" applyFont="1" applyFill="1" applyBorder="1" applyAlignment="1">
      <alignment horizontal="left" vertical="center" wrapText="1"/>
    </xf>
    <xf numFmtId="0" fontId="2" fillId="0" borderId="10" xfId="36" applyNumberFormat="1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>
      <alignment vertical="center" wrapText="1"/>
    </xf>
    <xf numFmtId="0" fontId="2" fillId="0" borderId="10" xfId="36" applyNumberFormat="1" applyFont="1" applyFill="1" applyBorder="1" applyAlignment="1">
      <alignment vertical="center" wrapText="1"/>
    </xf>
    <xf numFmtId="0" fontId="9" fillId="0" borderId="10" xfId="36" applyNumberFormat="1" applyFont="1" applyFill="1" applyBorder="1" applyAlignment="1">
      <alignment horizontal="center" vertical="center" wrapText="1"/>
    </xf>
    <xf numFmtId="1" fontId="9" fillId="0" borderId="10" xfId="36" applyNumberFormat="1" applyFont="1" applyFill="1" applyBorder="1" applyAlignment="1">
      <alignment horizontal="center" vertical="center" wrapText="1"/>
    </xf>
    <xf numFmtId="0" fontId="9" fillId="0" borderId="10" xfId="36" applyNumberFormat="1" applyFont="1" applyFill="1" applyBorder="1" applyAlignment="1">
      <alignment vertical="center" wrapText="1"/>
    </xf>
    <xf numFmtId="0" fontId="2" fillId="0" borderId="10" xfId="36" applyNumberFormat="1" applyFont="1" applyFill="1" applyBorder="1" applyAlignment="1">
      <alignment vertical="center" wrapText="1"/>
    </xf>
    <xf numFmtId="0" fontId="2" fillId="0" borderId="0" xfId="36" applyNumberFormat="1" applyFont="1" applyFill="1" applyBorder="1" applyAlignment="1">
      <alignment vertical="center" wrapText="1"/>
    </xf>
  </cellXfs>
  <cellStyles count="54">
    <cellStyle name="Normal" xfId="0"/>
    <cellStyle name="常规_2016年省级国有资本经营支出预算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Normal" xfId="33"/>
    <cellStyle name="20% - 强调文字颜色 2" xfId="34"/>
    <cellStyle name="60% - 强调文字颜色 5" xfId="35"/>
    <cellStyle name="常规_21湖北省2015年地方财政预算表（20150331报部）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Zeros="0" tabSelected="1" zoomScaleSheetLayoutView="100" workbookViewId="0" topLeftCell="A1">
      <selection activeCell="K25" sqref="K25"/>
    </sheetView>
  </sheetViews>
  <sheetFormatPr defaultColWidth="9.00390625" defaultRowHeight="15.75" customHeight="1"/>
  <cols>
    <col min="1" max="1" width="9.125" style="3" customWidth="1"/>
    <col min="2" max="2" width="37.375" style="3" customWidth="1"/>
    <col min="3" max="5" width="10.75390625" style="4" customWidth="1"/>
    <col min="6" max="6" width="8.75390625" style="5" customWidth="1"/>
    <col min="7" max="254" width="9.00390625" style="3" customWidth="1"/>
    <col min="255" max="16384" width="9.00390625" style="3" customWidth="1"/>
  </cols>
  <sheetData>
    <row r="1" ht="18" customHeight="1">
      <c r="A1" s="6" t="s">
        <v>0</v>
      </c>
    </row>
    <row r="2" spans="1:6" ht="30.75" customHeight="1">
      <c r="A2" s="7" t="s">
        <v>1</v>
      </c>
      <c r="B2" s="8"/>
      <c r="C2" s="8"/>
      <c r="D2" s="8"/>
      <c r="E2" s="8"/>
      <c r="F2" s="8"/>
    </row>
    <row r="3" spans="2:6" ht="18.75" customHeight="1">
      <c r="B3" s="9"/>
      <c r="C3" s="10" t="s">
        <v>2</v>
      </c>
      <c r="D3" s="11"/>
      <c r="E3" s="11"/>
      <c r="F3" s="11"/>
    </row>
    <row r="4" spans="1:6" s="1" customFormat="1" ht="2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24" t="s">
        <v>8</v>
      </c>
    </row>
    <row r="5" spans="1:6" s="2" customFormat="1" ht="19.5" customHeight="1">
      <c r="A5" s="13">
        <v>208</v>
      </c>
      <c r="B5" s="14" t="s">
        <v>9</v>
      </c>
      <c r="C5" s="15">
        <f>C6</f>
        <v>156</v>
      </c>
      <c r="D5" s="15">
        <f>D6</f>
        <v>156</v>
      </c>
      <c r="E5" s="15">
        <f aca="true" t="shared" si="0" ref="E5:E69">D5-C5</f>
        <v>0</v>
      </c>
      <c r="F5" s="25"/>
    </row>
    <row r="6" spans="1:6" s="2" customFormat="1" ht="19.5" customHeight="1">
      <c r="A6" s="13">
        <v>20822</v>
      </c>
      <c r="B6" s="16" t="s">
        <v>10</v>
      </c>
      <c r="C6" s="15">
        <f>SUM(C7:C9)</f>
        <v>156</v>
      </c>
      <c r="D6" s="15">
        <f>SUM(D7:D9)</f>
        <v>156</v>
      </c>
      <c r="E6" s="15">
        <f t="shared" si="0"/>
        <v>0</v>
      </c>
      <c r="F6" s="25"/>
    </row>
    <row r="7" spans="1:6" s="2" customFormat="1" ht="19.5" customHeight="1">
      <c r="A7" s="13">
        <v>2082201</v>
      </c>
      <c r="B7" s="16" t="s">
        <v>11</v>
      </c>
      <c r="C7" s="15">
        <v>156</v>
      </c>
      <c r="D7" s="15">
        <v>156</v>
      </c>
      <c r="E7" s="15">
        <f t="shared" si="0"/>
        <v>0</v>
      </c>
      <c r="F7" s="25"/>
    </row>
    <row r="8" spans="1:6" s="2" customFormat="1" ht="19.5" customHeight="1">
      <c r="A8" s="13">
        <v>2082202</v>
      </c>
      <c r="B8" s="16" t="s">
        <v>12</v>
      </c>
      <c r="C8" s="15"/>
      <c r="D8" s="15"/>
      <c r="E8" s="15">
        <f t="shared" si="0"/>
        <v>0</v>
      </c>
      <c r="F8" s="25"/>
    </row>
    <row r="9" spans="1:6" s="2" customFormat="1" ht="34.5" customHeight="1">
      <c r="A9" s="13">
        <v>2082299</v>
      </c>
      <c r="B9" s="16" t="s">
        <v>13</v>
      </c>
      <c r="C9" s="15"/>
      <c r="D9" s="15"/>
      <c r="E9" s="15">
        <f t="shared" si="0"/>
        <v>0</v>
      </c>
      <c r="F9" s="25"/>
    </row>
    <row r="10" spans="1:6" s="2" customFormat="1" ht="19.5" customHeight="1">
      <c r="A10" s="13">
        <v>212</v>
      </c>
      <c r="B10" s="14" t="s">
        <v>14</v>
      </c>
      <c r="C10" s="15">
        <f>C11+C26+C27+C31+C34+C22</f>
        <v>107203</v>
      </c>
      <c r="D10" s="15">
        <f>D11+D26+D27+D31+D34+D22</f>
        <v>233703</v>
      </c>
      <c r="E10" s="15">
        <f t="shared" si="0"/>
        <v>126500</v>
      </c>
      <c r="F10" s="25"/>
    </row>
    <row r="11" spans="1:6" s="2" customFormat="1" ht="19.5" customHeight="1">
      <c r="A11" s="13">
        <v>21208</v>
      </c>
      <c r="B11" s="14" t="s">
        <v>15</v>
      </c>
      <c r="C11" s="15">
        <f>SUM(C12:C21)</f>
        <v>81308</v>
      </c>
      <c r="D11" s="15">
        <f>SUM(D12:D21)</f>
        <v>101308</v>
      </c>
      <c r="E11" s="15">
        <f t="shared" si="0"/>
        <v>20000</v>
      </c>
      <c r="F11" s="25"/>
    </row>
    <row r="12" spans="1:6" s="2" customFormat="1" ht="19.5" customHeight="1">
      <c r="A12" s="13">
        <v>2120801</v>
      </c>
      <c r="B12" s="17" t="s">
        <v>16</v>
      </c>
      <c r="C12" s="15">
        <v>19414</v>
      </c>
      <c r="D12" s="15">
        <v>19414</v>
      </c>
      <c r="E12" s="15">
        <f t="shared" si="0"/>
        <v>0</v>
      </c>
      <c r="F12" s="25"/>
    </row>
    <row r="13" spans="1:6" s="2" customFormat="1" ht="19.5" customHeight="1">
      <c r="A13" s="13">
        <v>2120802</v>
      </c>
      <c r="B13" s="17" t="s">
        <v>17</v>
      </c>
      <c r="C13" s="15">
        <v>3961</v>
      </c>
      <c r="D13" s="15">
        <v>3961</v>
      </c>
      <c r="E13" s="15">
        <f t="shared" si="0"/>
        <v>0</v>
      </c>
      <c r="F13" s="25"/>
    </row>
    <row r="14" spans="1:6" s="2" customFormat="1" ht="19.5" customHeight="1">
      <c r="A14" s="13">
        <v>2120803</v>
      </c>
      <c r="B14" s="17" t="s">
        <v>18</v>
      </c>
      <c r="C14" s="15">
        <v>5403</v>
      </c>
      <c r="D14" s="15">
        <v>25403</v>
      </c>
      <c r="E14" s="15">
        <f t="shared" si="0"/>
        <v>20000</v>
      </c>
      <c r="F14" s="25"/>
    </row>
    <row r="15" spans="1:6" s="2" customFormat="1" ht="19.5" customHeight="1">
      <c r="A15" s="13">
        <v>2120804</v>
      </c>
      <c r="B15" s="17" t="s">
        <v>19</v>
      </c>
      <c r="C15" s="15">
        <v>1500</v>
      </c>
      <c r="D15" s="15">
        <v>1500</v>
      </c>
      <c r="E15" s="15">
        <f t="shared" si="0"/>
        <v>0</v>
      </c>
      <c r="F15" s="25"/>
    </row>
    <row r="16" spans="1:6" s="2" customFormat="1" ht="19.5" customHeight="1">
      <c r="A16" s="13">
        <v>2120805</v>
      </c>
      <c r="B16" s="17" t="s">
        <v>20</v>
      </c>
      <c r="C16" s="15">
        <v>11094</v>
      </c>
      <c r="D16" s="15">
        <v>11094</v>
      </c>
      <c r="E16" s="15">
        <f t="shared" si="0"/>
        <v>0</v>
      </c>
      <c r="F16" s="25"/>
    </row>
    <row r="17" spans="1:6" s="2" customFormat="1" ht="19.5" customHeight="1">
      <c r="A17" s="13">
        <v>2120806</v>
      </c>
      <c r="B17" s="17" t="s">
        <v>21</v>
      </c>
      <c r="C17" s="15">
        <v>1973</v>
      </c>
      <c r="D17" s="15">
        <v>1973</v>
      </c>
      <c r="E17" s="15">
        <f t="shared" si="0"/>
        <v>0</v>
      </c>
      <c r="F17" s="25"/>
    </row>
    <row r="18" spans="1:6" s="2" customFormat="1" ht="19.5" customHeight="1">
      <c r="A18" s="13">
        <v>2120807</v>
      </c>
      <c r="B18" s="17" t="s">
        <v>22</v>
      </c>
      <c r="C18" s="15"/>
      <c r="D18" s="15"/>
      <c r="E18" s="15">
        <f t="shared" si="0"/>
        <v>0</v>
      </c>
      <c r="F18" s="25"/>
    </row>
    <row r="19" spans="1:6" s="2" customFormat="1" ht="19.5" customHeight="1">
      <c r="A19" s="13">
        <v>2120810</v>
      </c>
      <c r="B19" s="17" t="s">
        <v>23</v>
      </c>
      <c r="C19" s="15"/>
      <c r="D19" s="15"/>
      <c r="E19" s="15">
        <f t="shared" si="0"/>
        <v>0</v>
      </c>
      <c r="F19" s="25"/>
    </row>
    <row r="20" spans="1:6" s="2" customFormat="1" ht="19.5" customHeight="1">
      <c r="A20" s="13">
        <v>2120811</v>
      </c>
      <c r="B20" s="18" t="s">
        <v>24</v>
      </c>
      <c r="C20" s="15"/>
      <c r="D20" s="15"/>
      <c r="E20" s="15">
        <f t="shared" si="0"/>
        <v>0</v>
      </c>
      <c r="F20" s="25"/>
    </row>
    <row r="21" spans="1:6" s="2" customFormat="1" ht="42" customHeight="1">
      <c r="A21" s="13">
        <v>2120899</v>
      </c>
      <c r="B21" s="17" t="s">
        <v>25</v>
      </c>
      <c r="C21" s="19">
        <f>37963</f>
        <v>37963</v>
      </c>
      <c r="D21" s="19">
        <f>37963</f>
        <v>37963</v>
      </c>
      <c r="E21" s="15">
        <f t="shared" si="0"/>
        <v>0</v>
      </c>
      <c r="F21" s="25"/>
    </row>
    <row r="22" spans="1:6" s="2" customFormat="1" ht="19.5" customHeight="1">
      <c r="A22" s="13">
        <v>21210</v>
      </c>
      <c r="B22" s="17" t="s">
        <v>26</v>
      </c>
      <c r="C22" s="15">
        <f>SUM(C23:C25)</f>
        <v>8220</v>
      </c>
      <c r="D22" s="15">
        <f>SUM(D23:D25)</f>
        <v>8220</v>
      </c>
      <c r="E22" s="15">
        <f t="shared" si="0"/>
        <v>0</v>
      </c>
      <c r="F22" s="25"/>
    </row>
    <row r="23" spans="1:6" s="2" customFormat="1" ht="19.5" customHeight="1">
      <c r="A23" s="13">
        <v>2121001</v>
      </c>
      <c r="B23" s="17" t="s">
        <v>16</v>
      </c>
      <c r="C23" s="15"/>
      <c r="D23" s="15"/>
      <c r="E23" s="15">
        <f t="shared" si="0"/>
        <v>0</v>
      </c>
      <c r="F23" s="25"/>
    </row>
    <row r="24" spans="1:6" s="2" customFormat="1" ht="19.5" customHeight="1">
      <c r="A24" s="13">
        <v>2121002</v>
      </c>
      <c r="B24" s="17" t="s">
        <v>17</v>
      </c>
      <c r="C24" s="15"/>
      <c r="D24" s="15"/>
      <c r="E24" s="15">
        <f t="shared" si="0"/>
        <v>0</v>
      </c>
      <c r="F24" s="25"/>
    </row>
    <row r="25" spans="1:6" s="2" customFormat="1" ht="19.5" customHeight="1">
      <c r="A25" s="13">
        <v>2121099</v>
      </c>
      <c r="B25" s="17" t="s">
        <v>27</v>
      </c>
      <c r="C25" s="15">
        <v>8220</v>
      </c>
      <c r="D25" s="15">
        <v>8220</v>
      </c>
      <c r="E25" s="15">
        <f t="shared" si="0"/>
        <v>0</v>
      </c>
      <c r="F25" s="25"/>
    </row>
    <row r="26" spans="1:6" s="2" customFormat="1" ht="19.5" customHeight="1">
      <c r="A26" s="13">
        <v>21211</v>
      </c>
      <c r="B26" s="14" t="s">
        <v>28</v>
      </c>
      <c r="C26" s="15"/>
      <c r="D26" s="15"/>
      <c r="E26" s="15">
        <f t="shared" si="0"/>
        <v>0</v>
      </c>
      <c r="F26" s="25"/>
    </row>
    <row r="27" spans="1:6" s="2" customFormat="1" ht="19.5" customHeight="1">
      <c r="A27" s="13">
        <v>21213</v>
      </c>
      <c r="B27" s="14" t="s">
        <v>29</v>
      </c>
      <c r="C27" s="15">
        <f>SUM(C28:C30)</f>
        <v>6875</v>
      </c>
      <c r="D27" s="15">
        <f>SUM(D28:D30)</f>
        <v>6875</v>
      </c>
      <c r="E27" s="15">
        <f t="shared" si="0"/>
        <v>0</v>
      </c>
      <c r="F27" s="25"/>
    </row>
    <row r="28" spans="1:6" s="2" customFormat="1" ht="19.5" customHeight="1">
      <c r="A28" s="13">
        <v>2121301</v>
      </c>
      <c r="B28" s="17" t="s">
        <v>30</v>
      </c>
      <c r="C28" s="15">
        <v>2702</v>
      </c>
      <c r="D28" s="15">
        <v>2702</v>
      </c>
      <c r="E28" s="15">
        <f t="shared" si="0"/>
        <v>0</v>
      </c>
      <c r="F28" s="25"/>
    </row>
    <row r="29" spans="1:6" s="2" customFormat="1" ht="19.5" customHeight="1">
      <c r="A29" s="13">
        <v>2121302</v>
      </c>
      <c r="B29" s="17" t="s">
        <v>31</v>
      </c>
      <c r="C29" s="15">
        <v>2492</v>
      </c>
      <c r="D29" s="15">
        <v>2492</v>
      </c>
      <c r="E29" s="15">
        <f t="shared" si="0"/>
        <v>0</v>
      </c>
      <c r="F29" s="25"/>
    </row>
    <row r="30" spans="1:6" s="2" customFormat="1" ht="19.5" customHeight="1">
      <c r="A30" s="13">
        <v>2121399</v>
      </c>
      <c r="B30" s="17" t="s">
        <v>32</v>
      </c>
      <c r="C30" s="15">
        <v>1681</v>
      </c>
      <c r="D30" s="15">
        <v>1681</v>
      </c>
      <c r="E30" s="15">
        <f t="shared" si="0"/>
        <v>0</v>
      </c>
      <c r="F30" s="25"/>
    </row>
    <row r="31" spans="1:6" s="2" customFormat="1" ht="39" customHeight="1">
      <c r="A31" s="13">
        <v>21214</v>
      </c>
      <c r="B31" s="14" t="s">
        <v>33</v>
      </c>
      <c r="C31" s="15">
        <f>SUM(C32:C33)</f>
        <v>300</v>
      </c>
      <c r="D31" s="15">
        <f>SUM(D32:D33)</f>
        <v>300</v>
      </c>
      <c r="E31" s="15">
        <f t="shared" si="0"/>
        <v>0</v>
      </c>
      <c r="F31" s="25"/>
    </row>
    <row r="32" spans="1:6" s="2" customFormat="1" ht="19.5" customHeight="1">
      <c r="A32" s="13">
        <v>2121401</v>
      </c>
      <c r="B32" s="17" t="s">
        <v>34</v>
      </c>
      <c r="C32" s="15">
        <v>300</v>
      </c>
      <c r="D32" s="15">
        <v>300</v>
      </c>
      <c r="E32" s="15">
        <f t="shared" si="0"/>
        <v>0</v>
      </c>
      <c r="F32" s="25"/>
    </row>
    <row r="33" spans="1:6" s="2" customFormat="1" ht="19.5" customHeight="1">
      <c r="A33" s="13">
        <v>2121499</v>
      </c>
      <c r="B33" s="16" t="s">
        <v>35</v>
      </c>
      <c r="C33" s="15"/>
      <c r="D33" s="15"/>
      <c r="E33" s="15">
        <f t="shared" si="0"/>
        <v>0</v>
      </c>
      <c r="F33" s="25"/>
    </row>
    <row r="34" spans="1:6" s="2" customFormat="1" ht="19.5" customHeight="1">
      <c r="A34" s="20">
        <v>21216</v>
      </c>
      <c r="B34" s="21" t="s">
        <v>36</v>
      </c>
      <c r="C34" s="19">
        <f>C35</f>
        <v>10500</v>
      </c>
      <c r="D34" s="19">
        <f>D35</f>
        <v>117000</v>
      </c>
      <c r="E34" s="19">
        <f t="shared" si="0"/>
        <v>106500</v>
      </c>
      <c r="F34" s="26"/>
    </row>
    <row r="35" spans="1:6" s="2" customFormat="1" ht="19.5" customHeight="1">
      <c r="A35" s="20">
        <v>2121699</v>
      </c>
      <c r="B35" s="21" t="s">
        <v>37</v>
      </c>
      <c r="C35" s="19">
        <v>10500</v>
      </c>
      <c r="D35" s="19">
        <v>117000</v>
      </c>
      <c r="E35" s="19">
        <f t="shared" si="0"/>
        <v>106500</v>
      </c>
      <c r="F35" s="26"/>
    </row>
    <row r="36" spans="1:6" s="2" customFormat="1" ht="19.5" customHeight="1">
      <c r="A36" s="13">
        <v>214</v>
      </c>
      <c r="B36" s="16" t="s">
        <v>38</v>
      </c>
      <c r="C36" s="15">
        <f aca="true" t="shared" si="1" ref="C34:C37">C37</f>
        <v>0</v>
      </c>
      <c r="D36" s="15"/>
      <c r="E36" s="15">
        <f t="shared" si="0"/>
        <v>0</v>
      </c>
      <c r="F36" s="25"/>
    </row>
    <row r="37" spans="1:6" s="2" customFormat="1" ht="19.5" customHeight="1">
      <c r="A37" s="13">
        <v>21462</v>
      </c>
      <c r="B37" s="17" t="s">
        <v>39</v>
      </c>
      <c r="C37" s="15">
        <f t="shared" si="1"/>
        <v>0</v>
      </c>
      <c r="D37" s="15"/>
      <c r="E37" s="15">
        <f t="shared" si="0"/>
        <v>0</v>
      </c>
      <c r="F37" s="25"/>
    </row>
    <row r="38" spans="1:6" s="2" customFormat="1" ht="19.5" customHeight="1">
      <c r="A38" s="13">
        <v>2146299</v>
      </c>
      <c r="B38" s="17" t="s">
        <v>40</v>
      </c>
      <c r="C38" s="15"/>
      <c r="D38" s="15"/>
      <c r="E38" s="15">
        <f t="shared" si="0"/>
        <v>0</v>
      </c>
      <c r="F38" s="25"/>
    </row>
    <row r="39" spans="1:6" s="2" customFormat="1" ht="19.5" customHeight="1">
      <c r="A39" s="13">
        <v>215</v>
      </c>
      <c r="B39" s="16" t="s">
        <v>41</v>
      </c>
      <c r="C39" s="15">
        <f aca="true" t="shared" si="2" ref="C39:C43">C40</f>
        <v>0</v>
      </c>
      <c r="D39" s="15"/>
      <c r="E39" s="15">
        <f t="shared" si="0"/>
        <v>0</v>
      </c>
      <c r="F39" s="25"/>
    </row>
    <row r="40" spans="1:6" s="2" customFormat="1" ht="19.5" customHeight="1">
      <c r="A40" s="13">
        <v>21562</v>
      </c>
      <c r="B40" s="17" t="s">
        <v>42</v>
      </c>
      <c r="C40" s="15">
        <v>0</v>
      </c>
      <c r="D40" s="15"/>
      <c r="E40" s="15">
        <f t="shared" si="0"/>
        <v>0</v>
      </c>
      <c r="F40" s="25"/>
    </row>
    <row r="41" spans="1:6" s="2" customFormat="1" ht="19.5" customHeight="1">
      <c r="A41" s="13">
        <v>2156202</v>
      </c>
      <c r="B41" s="17" t="s">
        <v>43</v>
      </c>
      <c r="C41" s="15"/>
      <c r="D41" s="15"/>
      <c r="E41" s="15">
        <f t="shared" si="0"/>
        <v>0</v>
      </c>
      <c r="F41" s="25"/>
    </row>
    <row r="42" spans="1:6" s="2" customFormat="1" ht="19.5" customHeight="1">
      <c r="A42" s="13">
        <v>216</v>
      </c>
      <c r="B42" s="16" t="s">
        <v>44</v>
      </c>
      <c r="C42" s="15">
        <f t="shared" si="2"/>
        <v>0</v>
      </c>
      <c r="D42" s="15"/>
      <c r="E42" s="15">
        <f t="shared" si="0"/>
        <v>0</v>
      </c>
      <c r="F42" s="25"/>
    </row>
    <row r="43" spans="1:6" s="2" customFormat="1" ht="19.5" customHeight="1">
      <c r="A43" s="13">
        <v>21660</v>
      </c>
      <c r="B43" s="17" t="s">
        <v>45</v>
      </c>
      <c r="C43" s="15">
        <f t="shared" si="2"/>
        <v>0</v>
      </c>
      <c r="D43" s="15"/>
      <c r="E43" s="15">
        <f t="shared" si="0"/>
        <v>0</v>
      </c>
      <c r="F43" s="25"/>
    </row>
    <row r="44" spans="1:6" s="2" customFormat="1" ht="19.5" customHeight="1">
      <c r="A44" s="13">
        <v>2166004</v>
      </c>
      <c r="B44" s="17" t="s">
        <v>46</v>
      </c>
      <c r="C44" s="15"/>
      <c r="D44" s="15"/>
      <c r="E44" s="15">
        <f t="shared" si="0"/>
        <v>0</v>
      </c>
      <c r="F44" s="25"/>
    </row>
    <row r="45" spans="1:6" s="2" customFormat="1" ht="19.5" customHeight="1">
      <c r="A45" s="13">
        <v>229</v>
      </c>
      <c r="B45" s="16" t="s">
        <v>47</v>
      </c>
      <c r="C45" s="15">
        <f>C49+C46</f>
        <v>12368</v>
      </c>
      <c r="D45" s="15">
        <f>D49+D46</f>
        <v>8568</v>
      </c>
      <c r="E45" s="15">
        <f t="shared" si="0"/>
        <v>-3800</v>
      </c>
      <c r="F45" s="25"/>
    </row>
    <row r="46" spans="1:6" s="2" customFormat="1" ht="33" customHeight="1">
      <c r="A46" s="20">
        <v>22904</v>
      </c>
      <c r="B46" s="21" t="s">
        <v>48</v>
      </c>
      <c r="C46" s="19">
        <f>SUM(C47:C48)</f>
        <v>10900</v>
      </c>
      <c r="D46" s="19">
        <v>7100</v>
      </c>
      <c r="E46" s="19">
        <f t="shared" si="0"/>
        <v>-3800</v>
      </c>
      <c r="F46" s="26"/>
    </row>
    <row r="47" spans="1:6" s="2" customFormat="1" ht="19.5" customHeight="1">
      <c r="A47" s="13">
        <v>2290401</v>
      </c>
      <c r="B47" s="16" t="s">
        <v>49</v>
      </c>
      <c r="C47" s="15"/>
      <c r="D47" s="15"/>
      <c r="E47" s="15">
        <f t="shared" si="0"/>
        <v>0</v>
      </c>
      <c r="F47" s="25"/>
    </row>
    <row r="48" spans="1:6" s="2" customFormat="1" ht="36.75" customHeight="1">
      <c r="A48" s="20">
        <v>2290402</v>
      </c>
      <c r="B48" s="21" t="s">
        <v>50</v>
      </c>
      <c r="C48" s="19">
        <v>10900</v>
      </c>
      <c r="D48" s="19">
        <v>7100</v>
      </c>
      <c r="E48" s="19">
        <f t="shared" si="0"/>
        <v>-3800</v>
      </c>
      <c r="F48" s="26"/>
    </row>
    <row r="49" spans="1:6" s="2" customFormat="1" ht="19.5" customHeight="1">
      <c r="A49" s="13">
        <v>22960</v>
      </c>
      <c r="B49" s="17" t="s">
        <v>51</v>
      </c>
      <c r="C49" s="15">
        <f>SUM(C50:C54)</f>
        <v>1468</v>
      </c>
      <c r="D49" s="15">
        <f>SUM(D50:D54)</f>
        <v>1468</v>
      </c>
      <c r="E49" s="15">
        <f t="shared" si="0"/>
        <v>0</v>
      </c>
      <c r="F49" s="25"/>
    </row>
    <row r="50" spans="1:6" s="2" customFormat="1" ht="19.5" customHeight="1">
      <c r="A50" s="13">
        <v>2296002</v>
      </c>
      <c r="B50" s="18" t="s">
        <v>52</v>
      </c>
      <c r="C50" s="15">
        <v>700</v>
      </c>
      <c r="D50" s="15">
        <v>700</v>
      </c>
      <c r="E50" s="15">
        <f t="shared" si="0"/>
        <v>0</v>
      </c>
      <c r="F50" s="25"/>
    </row>
    <row r="51" spans="1:6" s="2" customFormat="1" ht="19.5" customHeight="1">
      <c r="A51" s="13">
        <v>2296003</v>
      </c>
      <c r="B51" s="17" t="s">
        <v>53</v>
      </c>
      <c r="C51" s="15">
        <v>750</v>
      </c>
      <c r="D51" s="15">
        <v>750</v>
      </c>
      <c r="E51" s="15">
        <f t="shared" si="0"/>
        <v>0</v>
      </c>
      <c r="F51" s="25"/>
    </row>
    <row r="52" spans="1:6" s="2" customFormat="1" ht="19.5" customHeight="1">
      <c r="A52" s="13">
        <v>2296005</v>
      </c>
      <c r="B52" s="17" t="s">
        <v>54</v>
      </c>
      <c r="C52" s="15"/>
      <c r="D52" s="15"/>
      <c r="E52" s="15">
        <f t="shared" si="0"/>
        <v>0</v>
      </c>
      <c r="F52" s="25"/>
    </row>
    <row r="53" spans="1:6" s="2" customFormat="1" ht="19.5" customHeight="1">
      <c r="A53" s="13">
        <v>2296006</v>
      </c>
      <c r="B53" s="17" t="s">
        <v>55</v>
      </c>
      <c r="C53" s="15">
        <v>18</v>
      </c>
      <c r="D53" s="15">
        <v>18</v>
      </c>
      <c r="E53" s="15">
        <f t="shared" si="0"/>
        <v>0</v>
      </c>
      <c r="F53" s="25"/>
    </row>
    <row r="54" spans="1:6" s="2" customFormat="1" ht="39" customHeight="1">
      <c r="A54" s="13">
        <v>2296013</v>
      </c>
      <c r="B54" s="17" t="s">
        <v>56</v>
      </c>
      <c r="C54" s="15"/>
      <c r="D54" s="15"/>
      <c r="E54" s="15">
        <f t="shared" si="0"/>
        <v>0</v>
      </c>
      <c r="F54" s="25"/>
    </row>
    <row r="55" spans="1:6" s="2" customFormat="1" ht="19.5" customHeight="1">
      <c r="A55" s="13">
        <v>232</v>
      </c>
      <c r="B55" s="22" t="s">
        <v>57</v>
      </c>
      <c r="C55" s="15">
        <f>C56</f>
        <v>11362</v>
      </c>
      <c r="D55" s="15">
        <f>D56</f>
        <v>11362</v>
      </c>
      <c r="E55" s="15">
        <f t="shared" si="0"/>
        <v>0</v>
      </c>
      <c r="F55" s="25"/>
    </row>
    <row r="56" spans="1:6" s="2" customFormat="1" ht="19.5" customHeight="1">
      <c r="A56" s="13">
        <v>23204</v>
      </c>
      <c r="B56" s="22" t="s">
        <v>58</v>
      </c>
      <c r="C56" s="15">
        <f>SUM(C57:C60)</f>
        <v>11362</v>
      </c>
      <c r="D56" s="15">
        <f>SUM(D57:D60)</f>
        <v>11362</v>
      </c>
      <c r="E56" s="15">
        <f t="shared" si="0"/>
        <v>0</v>
      </c>
      <c r="F56" s="25"/>
    </row>
    <row r="57" spans="1:6" s="2" customFormat="1" ht="19.5" customHeight="1">
      <c r="A57" s="13">
        <v>2320411</v>
      </c>
      <c r="B57" s="17" t="s">
        <v>59</v>
      </c>
      <c r="C57" s="15">
        <v>4061</v>
      </c>
      <c r="D57" s="15">
        <v>4061</v>
      </c>
      <c r="E57" s="15">
        <f t="shared" si="0"/>
        <v>0</v>
      </c>
      <c r="F57" s="25"/>
    </row>
    <row r="58" spans="1:6" s="2" customFormat="1" ht="19.5" customHeight="1">
      <c r="A58" s="13">
        <v>2320431</v>
      </c>
      <c r="B58" s="17" t="s">
        <v>60</v>
      </c>
      <c r="C58" s="15">
        <v>1339</v>
      </c>
      <c r="D58" s="15">
        <v>1339</v>
      </c>
      <c r="E58" s="15">
        <f t="shared" si="0"/>
        <v>0</v>
      </c>
      <c r="F58" s="25"/>
    </row>
    <row r="59" spans="1:6" s="2" customFormat="1" ht="19.5" customHeight="1">
      <c r="A59" s="13">
        <v>2320433</v>
      </c>
      <c r="B59" s="17" t="s">
        <v>61</v>
      </c>
      <c r="C59" s="15">
        <v>2065</v>
      </c>
      <c r="D59" s="15">
        <v>2065</v>
      </c>
      <c r="E59" s="15">
        <f t="shared" si="0"/>
        <v>0</v>
      </c>
      <c r="F59" s="25"/>
    </row>
    <row r="60" spans="1:6" s="2" customFormat="1" ht="36.75" customHeight="1">
      <c r="A60" s="13">
        <v>2320498</v>
      </c>
      <c r="B60" s="17" t="s">
        <v>62</v>
      </c>
      <c r="C60" s="15">
        <v>3897</v>
      </c>
      <c r="D60" s="15">
        <v>3897</v>
      </c>
      <c r="E60" s="15">
        <f t="shared" si="0"/>
        <v>0</v>
      </c>
      <c r="F60" s="25"/>
    </row>
    <row r="61" spans="1:6" s="2" customFormat="1" ht="19.5" customHeight="1">
      <c r="A61" s="13">
        <v>233</v>
      </c>
      <c r="B61" s="22" t="s">
        <v>63</v>
      </c>
      <c r="C61" s="15">
        <f>C62</f>
        <v>33</v>
      </c>
      <c r="D61" s="15">
        <f>D62</f>
        <v>159</v>
      </c>
      <c r="E61" s="15">
        <f t="shared" si="0"/>
        <v>126</v>
      </c>
      <c r="F61" s="25"/>
    </row>
    <row r="62" spans="1:6" s="2" customFormat="1" ht="19.5" customHeight="1">
      <c r="A62" s="13">
        <v>23304</v>
      </c>
      <c r="B62" s="22" t="s">
        <v>64</v>
      </c>
      <c r="C62" s="15">
        <f>SUM(C63:C65)</f>
        <v>33</v>
      </c>
      <c r="D62" s="15">
        <f>SUM(D63:D65)</f>
        <v>159</v>
      </c>
      <c r="E62" s="15">
        <f>SUM(E63:E65)</f>
        <v>126</v>
      </c>
      <c r="F62" s="15"/>
    </row>
    <row r="63" spans="1:6" s="2" customFormat="1" ht="42" customHeight="1">
      <c r="A63" s="13">
        <v>2330411</v>
      </c>
      <c r="B63" s="17" t="s">
        <v>65</v>
      </c>
      <c r="C63" s="15">
        <v>10</v>
      </c>
      <c r="D63" s="15">
        <v>10</v>
      </c>
      <c r="E63" s="15">
        <f t="shared" si="0"/>
        <v>0</v>
      </c>
      <c r="F63" s="25"/>
    </row>
    <row r="64" spans="1:6" s="2" customFormat="1" ht="19.5" customHeight="1">
      <c r="A64" s="20">
        <v>2330433</v>
      </c>
      <c r="B64" s="23" t="s">
        <v>66</v>
      </c>
      <c r="C64" s="19">
        <v>12</v>
      </c>
      <c r="D64" s="19">
        <v>69</v>
      </c>
      <c r="E64" s="19">
        <f t="shared" si="0"/>
        <v>57</v>
      </c>
      <c r="F64" s="26"/>
    </row>
    <row r="65" spans="1:6" s="2" customFormat="1" ht="36.75" customHeight="1">
      <c r="A65" s="20">
        <v>2330498</v>
      </c>
      <c r="B65" s="23" t="s">
        <v>67</v>
      </c>
      <c r="C65" s="19">
        <v>11</v>
      </c>
      <c r="D65" s="19">
        <v>80</v>
      </c>
      <c r="E65" s="19">
        <f t="shared" si="0"/>
        <v>69</v>
      </c>
      <c r="F65" s="26"/>
    </row>
    <row r="66" spans="1:6" s="2" customFormat="1" ht="19.5" customHeight="1">
      <c r="A66" s="13">
        <v>234</v>
      </c>
      <c r="B66" s="22" t="s">
        <v>68</v>
      </c>
      <c r="C66" s="15">
        <f>C67+C71</f>
        <v>0</v>
      </c>
      <c r="D66" s="15"/>
      <c r="E66" s="15">
        <f t="shared" si="0"/>
        <v>0</v>
      </c>
      <c r="F66" s="25"/>
    </row>
    <row r="67" spans="1:6" s="2" customFormat="1" ht="19.5" customHeight="1">
      <c r="A67" s="13">
        <v>23401</v>
      </c>
      <c r="B67" s="22" t="s">
        <v>69</v>
      </c>
      <c r="C67" s="15">
        <f>SUM(C68:C70)</f>
        <v>0</v>
      </c>
      <c r="D67" s="15"/>
      <c r="E67" s="15">
        <f t="shared" si="0"/>
        <v>0</v>
      </c>
      <c r="F67" s="25"/>
    </row>
    <row r="68" spans="1:6" s="2" customFormat="1" ht="19.5" customHeight="1">
      <c r="A68" s="13">
        <v>2340101</v>
      </c>
      <c r="B68" s="17" t="s">
        <v>70</v>
      </c>
      <c r="C68" s="15"/>
      <c r="D68" s="15"/>
      <c r="E68" s="15">
        <f t="shared" si="0"/>
        <v>0</v>
      </c>
      <c r="F68" s="25"/>
    </row>
    <row r="69" spans="1:6" s="2" customFormat="1" ht="19.5" customHeight="1">
      <c r="A69" s="13">
        <v>2340102</v>
      </c>
      <c r="B69" s="17" t="s">
        <v>71</v>
      </c>
      <c r="C69" s="15"/>
      <c r="D69" s="15"/>
      <c r="E69" s="15">
        <f t="shared" si="0"/>
        <v>0</v>
      </c>
      <c r="F69" s="25"/>
    </row>
    <row r="70" spans="1:6" s="2" customFormat="1" ht="19.5" customHeight="1">
      <c r="A70" s="13">
        <v>2340199</v>
      </c>
      <c r="B70" s="17" t="s">
        <v>72</v>
      </c>
      <c r="C70" s="15"/>
      <c r="D70" s="15"/>
      <c r="E70" s="15">
        <f aca="true" t="shared" si="3" ref="E70:E86">D70-C70</f>
        <v>0</v>
      </c>
      <c r="F70" s="25"/>
    </row>
    <row r="71" spans="1:6" s="2" customFormat="1" ht="19.5" customHeight="1">
      <c r="A71" s="13">
        <v>23402</v>
      </c>
      <c r="B71" s="22" t="s">
        <v>73</v>
      </c>
      <c r="C71" s="15">
        <f>C72</f>
        <v>0</v>
      </c>
      <c r="D71" s="15"/>
      <c r="E71" s="15">
        <f t="shared" si="3"/>
        <v>0</v>
      </c>
      <c r="F71" s="25"/>
    </row>
    <row r="72" spans="1:6" s="2" customFormat="1" ht="19.5" customHeight="1">
      <c r="A72" s="13">
        <v>2340299</v>
      </c>
      <c r="B72" s="17" t="s">
        <v>74</v>
      </c>
      <c r="C72" s="15"/>
      <c r="D72" s="15"/>
      <c r="E72" s="15">
        <f t="shared" si="3"/>
        <v>0</v>
      </c>
      <c r="F72" s="25"/>
    </row>
    <row r="73" spans="1:6" s="2" customFormat="1" ht="19.5" customHeight="1">
      <c r="A73" s="13"/>
      <c r="B73" s="27" t="s">
        <v>75</v>
      </c>
      <c r="C73" s="28">
        <f>C5+C10+C36+C39+C42+C45+C55+C61+C66</f>
        <v>131122</v>
      </c>
      <c r="D73" s="28">
        <f>D5+D10+D36+D39+D42+D45+D55+D61+D66</f>
        <v>253948</v>
      </c>
      <c r="E73" s="28">
        <f t="shared" si="3"/>
        <v>122826</v>
      </c>
      <c r="F73" s="25"/>
    </row>
    <row r="74" spans="1:6" s="2" customFormat="1" ht="19.5" customHeight="1">
      <c r="A74" s="13"/>
      <c r="B74" s="27" t="s">
        <v>76</v>
      </c>
      <c r="C74" s="28">
        <f>C75+C82</f>
        <v>48169</v>
      </c>
      <c r="D74" s="28">
        <f>D75+D82</f>
        <v>106143</v>
      </c>
      <c r="E74" s="28">
        <f t="shared" si="3"/>
        <v>57974</v>
      </c>
      <c r="F74" s="25"/>
    </row>
    <row r="75" spans="1:6" s="2" customFormat="1" ht="19.5" customHeight="1">
      <c r="A75" s="13">
        <v>230</v>
      </c>
      <c r="B75" s="29" t="s">
        <v>77</v>
      </c>
      <c r="C75" s="28">
        <f>C76+C77+C79+C81</f>
        <v>21537</v>
      </c>
      <c r="D75" s="28">
        <f>D76+D77+D79+D81</f>
        <v>79511</v>
      </c>
      <c r="E75" s="28">
        <f t="shared" si="3"/>
        <v>57974</v>
      </c>
      <c r="F75" s="25"/>
    </row>
    <row r="76" spans="1:6" s="2" customFormat="1" ht="19.5" customHeight="1">
      <c r="A76" s="13">
        <v>23004</v>
      </c>
      <c r="B76" s="22" t="s">
        <v>78</v>
      </c>
      <c r="C76" s="15"/>
      <c r="D76" s="15"/>
      <c r="E76" s="15">
        <f t="shared" si="3"/>
        <v>0</v>
      </c>
      <c r="F76" s="25"/>
    </row>
    <row r="77" spans="1:6" s="2" customFormat="1" ht="19.5" customHeight="1">
      <c r="A77" s="13">
        <v>23008</v>
      </c>
      <c r="B77" s="22" t="s">
        <v>79</v>
      </c>
      <c r="C77" s="15">
        <f>C78</f>
        <v>5000</v>
      </c>
      <c r="D77" s="15">
        <f>D78</f>
        <v>5000</v>
      </c>
      <c r="E77" s="15">
        <f t="shared" si="3"/>
        <v>0</v>
      </c>
      <c r="F77" s="25"/>
    </row>
    <row r="78" spans="1:6" s="2" customFormat="1" ht="19.5" customHeight="1">
      <c r="A78" s="13">
        <v>2300802</v>
      </c>
      <c r="B78" s="22" t="s">
        <v>80</v>
      </c>
      <c r="C78" s="15">
        <v>5000</v>
      </c>
      <c r="D78" s="15">
        <v>5000</v>
      </c>
      <c r="E78" s="15">
        <f t="shared" si="3"/>
        <v>0</v>
      </c>
      <c r="F78" s="25"/>
    </row>
    <row r="79" spans="1:6" s="2" customFormat="1" ht="19.5" customHeight="1">
      <c r="A79" s="20">
        <v>23009</v>
      </c>
      <c r="B79" s="30" t="s">
        <v>81</v>
      </c>
      <c r="C79" s="19">
        <f>C80</f>
        <v>16537</v>
      </c>
      <c r="D79" s="19">
        <f>D80</f>
        <v>74511</v>
      </c>
      <c r="E79" s="19">
        <f t="shared" si="3"/>
        <v>57974</v>
      </c>
      <c r="F79" s="26"/>
    </row>
    <row r="80" spans="1:6" s="2" customFormat="1" ht="19.5" customHeight="1">
      <c r="A80" s="20">
        <v>2300902</v>
      </c>
      <c r="B80" s="30" t="s">
        <v>82</v>
      </c>
      <c r="C80" s="19">
        <v>16537</v>
      </c>
      <c r="D80" s="19">
        <v>74511</v>
      </c>
      <c r="E80" s="19">
        <f t="shared" si="3"/>
        <v>57974</v>
      </c>
      <c r="F80" s="26"/>
    </row>
    <row r="81" spans="1:6" s="2" customFormat="1" ht="19.5" customHeight="1">
      <c r="A81" s="13">
        <v>23011</v>
      </c>
      <c r="B81" s="22" t="s">
        <v>83</v>
      </c>
      <c r="C81" s="15"/>
      <c r="D81" s="15"/>
      <c r="E81" s="15">
        <f t="shared" si="3"/>
        <v>0</v>
      </c>
      <c r="F81" s="25"/>
    </row>
    <row r="82" spans="1:6" s="2" customFormat="1" ht="19.5" customHeight="1">
      <c r="A82" s="13">
        <v>231</v>
      </c>
      <c r="B82" s="29" t="s">
        <v>84</v>
      </c>
      <c r="C82" s="15">
        <f>C83+C85</f>
        <v>26632</v>
      </c>
      <c r="D82" s="15">
        <f>D83+D85</f>
        <v>26632</v>
      </c>
      <c r="E82" s="15">
        <f t="shared" si="3"/>
        <v>0</v>
      </c>
      <c r="F82" s="25"/>
    </row>
    <row r="83" spans="1:6" s="2" customFormat="1" ht="19.5" customHeight="1">
      <c r="A83" s="13">
        <v>23104</v>
      </c>
      <c r="B83" s="22" t="s">
        <v>85</v>
      </c>
      <c r="C83" s="15">
        <f>C84</f>
        <v>26632</v>
      </c>
      <c r="D83" s="15">
        <f>D84</f>
        <v>26632</v>
      </c>
      <c r="E83" s="15">
        <f t="shared" si="3"/>
        <v>0</v>
      </c>
      <c r="F83" s="25"/>
    </row>
    <row r="84" spans="1:6" s="2" customFormat="1" ht="19.5" customHeight="1">
      <c r="A84" s="13">
        <v>2310411</v>
      </c>
      <c r="B84" s="22" t="s">
        <v>86</v>
      </c>
      <c r="C84" s="15">
        <v>26632</v>
      </c>
      <c r="D84" s="15">
        <v>26632</v>
      </c>
      <c r="E84" s="15">
        <f t="shared" si="3"/>
        <v>0</v>
      </c>
      <c r="F84" s="25"/>
    </row>
    <row r="85" spans="1:6" s="2" customFormat="1" ht="19.5" customHeight="1">
      <c r="A85" s="13">
        <v>23105</v>
      </c>
      <c r="B85" s="22" t="s">
        <v>87</v>
      </c>
      <c r="C85" s="15"/>
      <c r="D85" s="15"/>
      <c r="E85" s="15">
        <f t="shared" si="3"/>
        <v>0</v>
      </c>
      <c r="F85" s="25"/>
    </row>
    <row r="86" spans="1:6" s="2" customFormat="1" ht="19.5" customHeight="1">
      <c r="A86" s="13"/>
      <c r="B86" s="27" t="s">
        <v>88</v>
      </c>
      <c r="C86" s="28">
        <f>C73+C75+C82</f>
        <v>179291</v>
      </c>
      <c r="D86" s="28">
        <f>D73+D75+D82</f>
        <v>360091</v>
      </c>
      <c r="E86" s="28">
        <f t="shared" si="3"/>
        <v>180800</v>
      </c>
      <c r="F86" s="25"/>
    </row>
    <row r="87" spans="3:6" s="2" customFormat="1" ht="15.75">
      <c r="C87" s="1"/>
      <c r="D87" s="1"/>
      <c r="E87" s="1"/>
      <c r="F87" s="31"/>
    </row>
    <row r="88" spans="3:6" s="2" customFormat="1" ht="15.75">
      <c r="C88" s="1"/>
      <c r="D88" s="1"/>
      <c r="E88" s="1"/>
      <c r="F88" s="31"/>
    </row>
    <row r="89" spans="3:6" s="2" customFormat="1" ht="15.75">
      <c r="C89" s="1"/>
      <c r="D89" s="1"/>
      <c r="E89" s="1"/>
      <c r="F89" s="31"/>
    </row>
    <row r="90" spans="3:6" s="2" customFormat="1" ht="15.75">
      <c r="C90" s="1"/>
      <c r="D90" s="1"/>
      <c r="E90" s="1"/>
      <c r="F90" s="31"/>
    </row>
    <row r="91" spans="3:6" s="2" customFormat="1" ht="15.75">
      <c r="C91" s="1"/>
      <c r="D91" s="1"/>
      <c r="E91" s="1"/>
      <c r="F91" s="31"/>
    </row>
    <row r="92" spans="3:6" s="2" customFormat="1" ht="15.75">
      <c r="C92" s="1"/>
      <c r="D92" s="1"/>
      <c r="E92" s="1"/>
      <c r="F92" s="31"/>
    </row>
    <row r="93" spans="3:6" s="2" customFormat="1" ht="15.75">
      <c r="C93" s="1"/>
      <c r="D93" s="1"/>
      <c r="E93" s="1"/>
      <c r="F93" s="31"/>
    </row>
    <row r="94" spans="3:6" s="2" customFormat="1" ht="15.75">
      <c r="C94" s="1"/>
      <c r="D94" s="1"/>
      <c r="E94" s="1"/>
      <c r="F94" s="31"/>
    </row>
    <row r="95" spans="3:6" s="2" customFormat="1" ht="15.75">
      <c r="C95" s="1"/>
      <c r="D95" s="1"/>
      <c r="E95" s="1"/>
      <c r="F95" s="31"/>
    </row>
    <row r="96" spans="3:6" s="2" customFormat="1" ht="15.75">
      <c r="C96" s="1"/>
      <c r="D96" s="1"/>
      <c r="E96" s="1"/>
      <c r="F96" s="31"/>
    </row>
    <row r="97" spans="3:6" s="2" customFormat="1" ht="15.75">
      <c r="C97" s="1"/>
      <c r="D97" s="1"/>
      <c r="E97" s="1"/>
      <c r="F97" s="31"/>
    </row>
    <row r="98" spans="3:6" s="2" customFormat="1" ht="15.75">
      <c r="C98" s="1"/>
      <c r="D98" s="1"/>
      <c r="E98" s="1"/>
      <c r="F98" s="31"/>
    </row>
  </sheetData>
  <sheetProtection/>
  <mergeCells count="2">
    <mergeCell ref="A2:F2"/>
    <mergeCell ref="C3:F3"/>
  </mergeCells>
  <printOptions horizontalCentered="1"/>
  <pageMargins left="0.7868055555555555" right="0.7868055555555555" top="0.9444444444444444" bottom="0.5902777777777778" header="0.3145833333333333" footer="0.39305555555555555"/>
  <pageSetup firstPageNumber="7" useFirstPageNumber="1" fitToHeight="0" horizontalDpi="600" verticalDpi="600" orientation="portrait" paperSize="9" scale="95"/>
  <headerFooter scaleWithDoc="0" alignWithMargins="0"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ccft</cp:lastModifiedBy>
  <dcterms:created xsi:type="dcterms:W3CDTF">2011-12-27T22:06:23Z</dcterms:created>
  <dcterms:modified xsi:type="dcterms:W3CDTF">2022-01-04T15:47:05Z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CB1092F57840425B8B5ABB90810FCDAA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