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45" windowHeight="11625" activeTab="0"/>
  </bookViews>
  <sheets>
    <sheet name="新报表页1" sheetId="1" r:id="rId1"/>
  </sheets>
  <definedNames>
    <definedName name="_xlnm.Print_Area" localSheetId="0">'新报表页1'!$A$1:$H$1128</definedName>
    <definedName name="_xlnm.Print_Titles" localSheetId="0">'新报表页1'!$1:$7</definedName>
  </definedNames>
  <calcPr fullCalcOnLoad="1"/>
</workbook>
</file>

<file path=xl/sharedStrings.xml><?xml version="1.0" encoding="utf-8"?>
<sst xmlns="http://schemas.openxmlformats.org/spreadsheetml/2006/main" count="21" uniqueCount="20">
  <si>
    <t>2018年度随州市地方政府债务余额情况录入表</t>
  </si>
  <si>
    <t>录入18表</t>
  </si>
  <si>
    <t>单位:万元</t>
  </si>
  <si>
    <t>项目</t>
  </si>
  <si>
    <t>合计</t>
  </si>
  <si>
    <t>一般债务</t>
  </si>
  <si>
    <t>专项债务</t>
  </si>
  <si>
    <t>小计</t>
  </si>
  <si>
    <t>一般债券</t>
  </si>
  <si>
    <t>向外国政府借款</t>
  </si>
  <si>
    <t>向国际组织借款</t>
  </si>
  <si>
    <t>其他一般债务</t>
  </si>
  <si>
    <t>专项债券</t>
  </si>
  <si>
    <t>其他专项债务</t>
  </si>
  <si>
    <t>上年末地方政府债务余额</t>
  </si>
  <si>
    <t>本年地方政府债务余额限额(预算数)</t>
  </si>
  <si>
    <t>本年地方政府债务(转贷)收入</t>
  </si>
  <si>
    <t>本年地方政府债务还本支出</t>
  </si>
  <si>
    <t>本年采用其他方式化解的债务本金</t>
  </si>
  <si>
    <t>年末地方政府债务余额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</si>
</sst>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9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5" fillId="8" borderId="0" applyNumberFormat="0" applyBorder="0" applyAlignment="0" applyProtection="0"/>
    <xf numFmtId="0" fontId="15" fillId="0" borderId="5" applyNumberFormat="0" applyFill="0" applyAlignment="0" applyProtection="0"/>
    <xf numFmtId="0" fontId="5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7" fillId="3" borderId="0" applyNumberFormat="0" applyBorder="0" applyAlignment="0" applyProtection="0"/>
    <xf numFmtId="0" fontId="5" fillId="12" borderId="0" applyNumberFormat="0" applyBorder="0" applyAlignment="0" applyProtection="0"/>
    <xf numFmtId="0" fontId="23" fillId="0" borderId="8" applyNumberFormat="0" applyFill="0" applyAlignment="0" applyProtection="0"/>
    <xf numFmtId="0" fontId="9" fillId="0" borderId="9" applyNumberFormat="0" applyFill="0" applyAlignment="0" applyProtection="0"/>
    <xf numFmtId="0" fontId="13" fillId="2" borderId="0" applyNumberFormat="0" applyBorder="0" applyAlignment="0" applyProtection="0"/>
    <xf numFmtId="0" fontId="11" fillId="13" borderId="0" applyNumberFormat="0" applyBorder="0" applyAlignment="0" applyProtection="0"/>
    <xf numFmtId="0" fontId="7" fillId="14" borderId="0" applyNumberFormat="0" applyBorder="0" applyAlignment="0" applyProtection="0"/>
    <xf numFmtId="0" fontId="5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5" fillId="20" borderId="0" applyNumberFormat="0" applyBorder="0" applyAlignment="0" applyProtection="0"/>
    <xf numFmtId="0" fontId="7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7" fillId="22" borderId="0" applyNumberFormat="0" applyBorder="0" applyAlignment="0" applyProtection="0"/>
    <xf numFmtId="0" fontId="5" fillId="23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4" fillId="10" borderId="10" xfId="0" applyNumberFormat="1" applyFont="1" applyFill="1" applyBorder="1" applyAlignment="1" applyProtection="1">
      <alignment horizontal="center" vertical="center"/>
      <protection/>
    </xf>
    <xf numFmtId="0" fontId="3" fillId="10" borderId="10" xfId="0" applyNumberFormat="1" applyFont="1" applyFill="1" applyBorder="1" applyAlignment="1" applyProtection="1">
      <alignment vertical="center"/>
      <protection/>
    </xf>
    <xf numFmtId="3" fontId="3" fillId="13" borderId="10" xfId="0" applyNumberFormat="1" applyFont="1" applyFill="1" applyBorder="1" applyAlignment="1" applyProtection="1">
      <alignment horizontal="right" vertical="center"/>
      <protection/>
    </xf>
    <xf numFmtId="3" fontId="3" fillId="24" borderId="10" xfId="0" applyNumberFormat="1" applyFont="1" applyFill="1" applyBorder="1" applyAlignment="1" applyProtection="1">
      <alignment horizontal="right" vertical="center"/>
      <protection/>
    </xf>
    <xf numFmtId="3" fontId="3" fillId="17" borderId="10" xfId="0" applyNumberFormat="1" applyFont="1" applyFill="1" applyBorder="1" applyAlignment="1" applyProtection="1">
      <alignment horizontal="right" vertical="center"/>
      <protection/>
    </xf>
    <xf numFmtId="0" fontId="3" fillId="10" borderId="10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showZeros="0" tabSelected="1" workbookViewId="0" topLeftCell="A1">
      <pane ySplit="7" topLeftCell="A8" activePane="bottomLeft" state="frozen"/>
      <selection pane="bottomLeft" activeCell="A1" sqref="A1:IV65536"/>
    </sheetView>
  </sheetViews>
  <sheetFormatPr defaultColWidth="12.16015625" defaultRowHeight="11.25"/>
  <cols>
    <col min="1" max="1" width="44.66015625" style="1" customWidth="1"/>
    <col min="2" max="10" width="19.66015625" style="1" customWidth="1"/>
    <col min="11" max="16384" width="12.16015625" style="2" customWidth="1"/>
  </cols>
  <sheetData>
    <row r="1" spans="1:10" s="1" customFormat="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16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s="1" customFormat="1" ht="16.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</row>
    <row r="4" spans="1:10" s="1" customFormat="1" ht="16.5" customHeight="1">
      <c r="A4" s="5" t="s">
        <v>3</v>
      </c>
      <c r="B4" s="5" t="s">
        <v>4</v>
      </c>
      <c r="C4" s="5" t="s">
        <v>5</v>
      </c>
      <c r="D4" s="5"/>
      <c r="E4" s="5"/>
      <c r="F4" s="5"/>
      <c r="G4" s="5"/>
      <c r="H4" s="5" t="s">
        <v>6</v>
      </c>
      <c r="I4" s="5"/>
      <c r="J4" s="5"/>
    </row>
    <row r="5" spans="1:10" s="1" customFormat="1" ht="16.5" customHeight="1">
      <c r="A5" s="5"/>
      <c r="B5" s="5"/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7</v>
      </c>
      <c r="I5" s="5" t="s">
        <v>12</v>
      </c>
      <c r="J5" s="5" t="s">
        <v>13</v>
      </c>
    </row>
    <row r="6" spans="1:10" s="1" customFormat="1" ht="16.5" customHeight="1">
      <c r="A6" s="6" t="s">
        <v>14</v>
      </c>
      <c r="B6" s="7">
        <f>SUM(C6,H6)</f>
        <v>1097787</v>
      </c>
      <c r="C6" s="7">
        <f aca="true" t="shared" si="0" ref="C6:C11">SUM(D6:G6)</f>
        <v>665085</v>
      </c>
      <c r="D6" s="8">
        <v>616157</v>
      </c>
      <c r="E6" s="8">
        <v>0</v>
      </c>
      <c r="F6" s="8">
        <v>1</v>
      </c>
      <c r="G6" s="8">
        <v>48927</v>
      </c>
      <c r="H6" s="7">
        <f>SUM(I6:J6)</f>
        <v>432702</v>
      </c>
      <c r="I6" s="8">
        <v>389320</v>
      </c>
      <c r="J6" s="8">
        <v>43382</v>
      </c>
    </row>
    <row r="7" spans="1:10" s="1" customFormat="1" ht="16.5" customHeight="1">
      <c r="A7" s="6" t="s">
        <v>15</v>
      </c>
      <c r="B7" s="7">
        <f aca="true" t="shared" si="1" ref="B7:B11">C7+H7</f>
        <v>1260358</v>
      </c>
      <c r="C7" s="9">
        <v>819284</v>
      </c>
      <c r="D7" s="10"/>
      <c r="E7" s="10"/>
      <c r="F7" s="10"/>
      <c r="G7" s="10"/>
      <c r="H7" s="9">
        <v>441074</v>
      </c>
      <c r="I7" s="10"/>
      <c r="J7" s="10"/>
    </row>
    <row r="8" spans="1:10" s="1" customFormat="1" ht="16.5" customHeight="1">
      <c r="A8" s="6" t="s">
        <v>16</v>
      </c>
      <c r="B8" s="7">
        <f t="shared" si="1"/>
        <v>206122</v>
      </c>
      <c r="C8" s="7">
        <f>SUM(D8:F8)</f>
        <v>182119</v>
      </c>
      <c r="D8" s="9">
        <v>182119</v>
      </c>
      <c r="E8" s="9">
        <v>0</v>
      </c>
      <c r="F8" s="9">
        <v>0</v>
      </c>
      <c r="G8" s="10"/>
      <c r="H8" s="7">
        <f>I8</f>
        <v>24003</v>
      </c>
      <c r="I8" s="9">
        <v>24003</v>
      </c>
      <c r="J8" s="10"/>
    </row>
    <row r="9" spans="1:10" s="1" customFormat="1" ht="16.5" customHeight="1">
      <c r="A9" s="6" t="s">
        <v>17</v>
      </c>
      <c r="B9" s="7">
        <f t="shared" si="1"/>
        <v>65307</v>
      </c>
      <c r="C9" s="7">
        <f t="shared" si="0"/>
        <v>58330</v>
      </c>
      <c r="D9" s="9">
        <v>58330</v>
      </c>
      <c r="E9" s="9">
        <v>0</v>
      </c>
      <c r="F9" s="9">
        <v>0</v>
      </c>
      <c r="G9" s="9">
        <v>0</v>
      </c>
      <c r="H9" s="7">
        <f>J9+I9</f>
        <v>6977</v>
      </c>
      <c r="I9" s="9">
        <v>6977</v>
      </c>
      <c r="J9" s="9">
        <v>0</v>
      </c>
    </row>
    <row r="10" spans="1:10" s="1" customFormat="1" ht="16.5" customHeight="1">
      <c r="A10" s="6" t="s">
        <v>18</v>
      </c>
      <c r="B10" s="7">
        <f t="shared" si="1"/>
        <v>90967</v>
      </c>
      <c r="C10" s="7">
        <f t="shared" si="0"/>
        <v>47742</v>
      </c>
      <c r="D10" s="9">
        <v>1</v>
      </c>
      <c r="E10" s="9">
        <v>0</v>
      </c>
      <c r="F10" s="9">
        <v>1</v>
      </c>
      <c r="G10" s="9">
        <v>47740</v>
      </c>
      <c r="H10" s="7">
        <f>I10+J10</f>
        <v>43225</v>
      </c>
      <c r="I10" s="9">
        <v>0</v>
      </c>
      <c r="J10" s="9">
        <v>43225</v>
      </c>
    </row>
    <row r="11" spans="1:10" s="1" customFormat="1" ht="16.5" customHeight="1">
      <c r="A11" s="6" t="s">
        <v>19</v>
      </c>
      <c r="B11" s="7">
        <f t="shared" si="1"/>
        <v>1147635</v>
      </c>
      <c r="C11" s="7">
        <f t="shared" si="0"/>
        <v>741132</v>
      </c>
      <c r="D11" s="7">
        <f aca="true" t="shared" si="2" ref="D11:F11">D6+D8-D9-D10</f>
        <v>739945</v>
      </c>
      <c r="E11" s="7">
        <f t="shared" si="2"/>
        <v>0</v>
      </c>
      <c r="F11" s="7">
        <f t="shared" si="2"/>
        <v>0</v>
      </c>
      <c r="G11" s="7">
        <f>G6-G9-G10</f>
        <v>1187</v>
      </c>
      <c r="H11" s="7">
        <f>SUM(I11:J11)</f>
        <v>406503</v>
      </c>
      <c r="I11" s="7">
        <f>I8+I6-I9-I10</f>
        <v>406346</v>
      </c>
      <c r="J11" s="7">
        <f>J6-J9-J10</f>
        <v>157</v>
      </c>
    </row>
    <row r="12" s="1" customFormat="1" ht="16.5" customHeight="1"/>
  </sheetData>
  <sheetProtection formatCells="0" formatColumns="0" formatRows="0"/>
  <mergeCells count="7">
    <mergeCell ref="A1:J1"/>
    <mergeCell ref="A2:J2"/>
    <mergeCell ref="A3:J3"/>
    <mergeCell ref="C4:G4"/>
    <mergeCell ref="H4:J4"/>
    <mergeCell ref="A4:A5"/>
    <mergeCell ref="B4:B5"/>
  </mergeCells>
  <printOptions/>
  <pageMargins left="0.75" right="0.75" top="1" bottom="1" header="0.5" footer="0.5"/>
  <pageSetup horizontalDpi="180" verticalDpi="18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dcterms:created xsi:type="dcterms:W3CDTF">2016-06-22T06:30:17Z</dcterms:created>
  <dcterms:modified xsi:type="dcterms:W3CDTF">2019-10-11T02:54:32Z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2624038</vt:r8>
  </property>
  <property fmtid="{D5CDD505-2E9C-101B-9397-08002B2CF9AE}" pid="4" name="KSOProductBuildV">
    <vt:lpwstr>2052-11.1.0.9022</vt:lpwstr>
  </property>
</Properties>
</file>