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<sst xmlns="http://schemas.openxmlformats.org/spreadsheetml/2006/main" count="21" uniqueCount="20">
  <si>
    <t>2018年度随州市本级地方政府债务余额情况录入表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</si>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</sst>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workbookViewId="0" topLeftCell="A1">
      <pane ySplit="7" topLeftCell="A8" activePane="bottomLeft" state="frozen"/>
      <selection pane="bottomLeft" activeCell="D5" sqref="D5"/>
    </sheetView>
  </sheetViews>
  <sheetFormatPr defaultColWidth="12.16015625" defaultRowHeight="11.25"/>
  <cols>
    <col min="1" max="1" width="44.66015625" style="1" customWidth="1"/>
    <col min="2" max="10" width="19.66015625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6.5" customHeight="1">
      <c r="A4" s="5" t="s">
        <v>3</v>
      </c>
      <c r="B4" s="5" t="s">
        <v>4</v>
      </c>
      <c r="C4" s="5" t="s">
        <v>5</v>
      </c>
      <c r="D4" s="5"/>
      <c r="E4" s="5"/>
      <c r="F4" s="5"/>
      <c r="G4" s="5"/>
      <c r="H4" s="5" t="s">
        <v>6</v>
      </c>
      <c r="I4" s="5"/>
      <c r="J4" s="5"/>
    </row>
    <row r="5" spans="1:10" s="1" customFormat="1" ht="16.5" customHeight="1">
      <c r="A5" s="5"/>
      <c r="B5" s="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7</v>
      </c>
      <c r="I5" s="5" t="s">
        <v>12</v>
      </c>
      <c r="J5" s="5" t="s">
        <v>13</v>
      </c>
    </row>
    <row r="6" spans="1:10" s="1" customFormat="1" ht="16.5" customHeight="1">
      <c r="A6" s="6" t="s">
        <v>14</v>
      </c>
      <c r="B6" s="7">
        <f>SUM(C6,H6)</f>
        <v>306556</v>
      </c>
      <c r="C6" s="7">
        <f aca="true" t="shared" si="0" ref="C6:C11">SUM(D6:G6)</f>
        <v>138458</v>
      </c>
      <c r="D6" s="8">
        <v>136961</v>
      </c>
      <c r="E6" s="8">
        <v>0</v>
      </c>
      <c r="F6" s="8">
        <v>1</v>
      </c>
      <c r="G6" s="8">
        <v>1496</v>
      </c>
      <c r="H6" s="7">
        <f>SUM(I6:J6)</f>
        <v>168098</v>
      </c>
      <c r="I6" s="8">
        <v>136509</v>
      </c>
      <c r="J6" s="8">
        <v>31589</v>
      </c>
    </row>
    <row r="7" spans="1:10" s="1" customFormat="1" ht="16.5" customHeight="1">
      <c r="A7" s="6" t="s">
        <v>15</v>
      </c>
      <c r="B7" s="7">
        <f aca="true" t="shared" si="1" ref="B7:B11">C7+H7</f>
        <v>433866</v>
      </c>
      <c r="C7" s="9">
        <v>212482</v>
      </c>
      <c r="D7" s="10"/>
      <c r="E7" s="10"/>
      <c r="F7" s="10"/>
      <c r="G7" s="10"/>
      <c r="H7" s="9">
        <v>221384</v>
      </c>
      <c r="I7" s="10"/>
      <c r="J7" s="10"/>
    </row>
    <row r="8" spans="1:10" s="1" customFormat="1" ht="16.5" customHeight="1">
      <c r="A8" s="6" t="s">
        <v>16</v>
      </c>
      <c r="B8" s="7">
        <f t="shared" si="1"/>
        <v>26286</v>
      </c>
      <c r="C8" s="7">
        <f>SUM(D8:F8)</f>
        <v>18488</v>
      </c>
      <c r="D8" s="9">
        <v>18488</v>
      </c>
      <c r="E8" s="9">
        <v>0</v>
      </c>
      <c r="F8" s="9">
        <v>0</v>
      </c>
      <c r="G8" s="10"/>
      <c r="H8" s="7">
        <f>I8</f>
        <v>7798</v>
      </c>
      <c r="I8" s="9">
        <v>7798</v>
      </c>
      <c r="J8" s="10"/>
    </row>
    <row r="9" spans="1:10" s="1" customFormat="1" ht="16.5" customHeight="1">
      <c r="A9" s="6" t="s">
        <v>17</v>
      </c>
      <c r="B9" s="7">
        <f t="shared" si="1"/>
        <v>20130</v>
      </c>
      <c r="C9" s="7">
        <f t="shared" si="0"/>
        <v>15158</v>
      </c>
      <c r="D9" s="9">
        <v>15158</v>
      </c>
      <c r="E9" s="9">
        <v>0</v>
      </c>
      <c r="F9" s="9">
        <v>0</v>
      </c>
      <c r="G9" s="9">
        <v>0</v>
      </c>
      <c r="H9" s="7">
        <f>J9+I9</f>
        <v>4972</v>
      </c>
      <c r="I9" s="9">
        <v>4972</v>
      </c>
      <c r="J9" s="9">
        <v>0</v>
      </c>
    </row>
    <row r="10" spans="1:10" s="1" customFormat="1" ht="16.5" customHeight="1">
      <c r="A10" s="6" t="s">
        <v>18</v>
      </c>
      <c r="B10" s="7">
        <f t="shared" si="1"/>
        <v>30586</v>
      </c>
      <c r="C10" s="7">
        <f t="shared" si="0"/>
        <v>-1003</v>
      </c>
      <c r="D10" s="9">
        <v>-2500</v>
      </c>
      <c r="E10" s="9">
        <v>0</v>
      </c>
      <c r="F10" s="9">
        <v>1</v>
      </c>
      <c r="G10" s="9">
        <v>1496</v>
      </c>
      <c r="H10" s="7">
        <f>I10+J10</f>
        <v>31589</v>
      </c>
      <c r="I10" s="9">
        <v>0</v>
      </c>
      <c r="J10" s="9">
        <v>31589</v>
      </c>
    </row>
    <row r="11" spans="1:10" s="1" customFormat="1" ht="16.5" customHeight="1">
      <c r="A11" s="6" t="s">
        <v>19</v>
      </c>
      <c r="B11" s="7">
        <f t="shared" si="1"/>
        <v>282126</v>
      </c>
      <c r="C11" s="7">
        <f t="shared" si="0"/>
        <v>142791</v>
      </c>
      <c r="D11" s="7">
        <f aca="true" t="shared" si="2" ref="D11:F11">D6+D8-D9-D10</f>
        <v>142791</v>
      </c>
      <c r="E11" s="7">
        <f t="shared" si="2"/>
        <v>0</v>
      </c>
      <c r="F11" s="7">
        <f t="shared" si="2"/>
        <v>0</v>
      </c>
      <c r="G11" s="7">
        <f>G6-G9-G10</f>
        <v>0</v>
      </c>
      <c r="H11" s="7">
        <f>SUM(I11:J11)</f>
        <v>139335</v>
      </c>
      <c r="I11" s="7">
        <f>I8+I6-I9-I10</f>
        <v>139335</v>
      </c>
      <c r="J11" s="7">
        <f>J6-J9-J10</f>
        <v>0</v>
      </c>
    </row>
    <row r="12" s="1" customFormat="1" ht="16.5" customHeight="1"/>
  </sheetData>
  <sheetProtection formatCells="0" formatColumns="0" formatRows="0"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