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1、本级公共预算收入" sheetId="1" r:id="rId1"/>
    <sheet name="2、本级公共预算支出" sheetId="2" r:id="rId2"/>
    <sheet name="3、一般债务限额" sheetId="3" r:id="rId3"/>
    <sheet name="4、本级政府基金收入" sheetId="4" r:id="rId4"/>
    <sheet name="5、本级政府性基金支出" sheetId="5" r:id="rId5"/>
    <sheet name="6、政府专项债务限额" sheetId="6" r:id="rId6"/>
    <sheet name="7、本级社保基金收入" sheetId="7" r:id="rId7"/>
    <sheet name="8、本级社保基金支出" sheetId="8" r:id="rId8"/>
    <sheet name="9、本级社保基金结余" sheetId="9" r:id="rId9"/>
    <sheet name="10、本级国有资本经营预算收入" sheetId="10" r:id="rId10"/>
    <sheet name="11、本级国有资本经营预算支出" sheetId="11" r:id="rId11"/>
  </sheets>
  <definedNames>
    <definedName name="_xlfn.IFERROR" hidden="1">#NAME?</definedName>
    <definedName name="_xlnm.Print_Area" localSheetId="9">'10、本级国有资本经营预算收入'!$A$1:$F$27</definedName>
    <definedName name="_xlnm.Print_Area" localSheetId="4">'5、本级政府性基金支出'!$A$1:$F$86</definedName>
    <definedName name="_xlnm.Print_Titles" localSheetId="0">'1、本级公共预算收入'!$1:$4</definedName>
    <definedName name="_xlnm.Print_Titles" localSheetId="1">'2、本级公共预算支出'!$1:$5</definedName>
    <definedName name="_xlnm.Print_Titles" localSheetId="3">'4、本级政府基金收入'!$1:$4</definedName>
    <definedName name="_xlnm.Print_Titles" localSheetId="4">'5、本级政府性基金支出'!$1:$4</definedName>
    <definedName name="_xlnm.Print_Titles" localSheetId="6">'7、本级社保基金收入'!$1:$4</definedName>
  </definedNames>
  <calcPr fullCalcOnLoad="1"/>
</workbook>
</file>

<file path=xl/sharedStrings.xml><?xml version="1.0" encoding="utf-8"?>
<sst xmlns="http://schemas.openxmlformats.org/spreadsheetml/2006/main" count="1037" uniqueCount="980">
  <si>
    <r>
      <t>附表</t>
    </r>
    <r>
      <rPr>
        <sz val="12"/>
        <rFont val="Times New Roman"/>
        <family val="1"/>
      </rPr>
      <t>1</t>
    </r>
  </si>
  <si>
    <r>
      <t>市本级</t>
    </r>
    <r>
      <rPr>
        <sz val="20"/>
        <color indexed="8"/>
        <rFont val="Times New Roman"/>
        <family val="1"/>
      </rPr>
      <t>2021</t>
    </r>
    <r>
      <rPr>
        <sz val="20"/>
        <color indexed="8"/>
        <rFont val="方正大标宋简体"/>
        <family val="0"/>
      </rPr>
      <t>年一般公共预算收入调整明细表</t>
    </r>
  </si>
  <si>
    <r>
      <rPr>
        <sz val="11"/>
        <color indexed="8"/>
        <rFont val="宋体"/>
        <family val="0"/>
      </rPr>
      <t>单位：万元</t>
    </r>
  </si>
  <si>
    <t>科目</t>
  </si>
  <si>
    <r>
      <t>项</t>
    </r>
    <r>
      <rPr>
        <sz val="11"/>
        <color indexed="8"/>
        <rFont val="Times New Roman"/>
        <family val="1"/>
      </rPr>
      <t>        </t>
    </r>
    <r>
      <rPr>
        <sz val="11"/>
        <color indexed="8"/>
        <rFont val="黑体"/>
        <family val="3"/>
      </rPr>
      <t>目</t>
    </r>
  </si>
  <si>
    <t>预算数</t>
  </si>
  <si>
    <t>调整预算数</t>
  </si>
  <si>
    <t>调整金额</t>
  </si>
  <si>
    <t>备注</t>
  </si>
  <si>
    <t>一、市本级地方一般公共预算收入</t>
  </si>
  <si>
    <r>
      <t>  </t>
    </r>
    <r>
      <rPr>
        <b/>
        <sz val="11"/>
        <color indexed="8"/>
        <rFont val="宋体"/>
        <family val="0"/>
      </rPr>
      <t>（一）税收收入</t>
    </r>
  </si>
  <si>
    <r>
      <t>     </t>
    </r>
    <r>
      <rPr>
        <sz val="11"/>
        <color indexed="8"/>
        <rFont val="宋体"/>
        <family val="0"/>
      </rPr>
      <t>增值税</t>
    </r>
  </si>
  <si>
    <r>
      <t>     </t>
    </r>
    <r>
      <rPr>
        <sz val="11"/>
        <color indexed="8"/>
        <rFont val="宋体"/>
        <family val="0"/>
      </rPr>
      <t>企业所得税</t>
    </r>
  </si>
  <si>
    <r>
      <t>     </t>
    </r>
    <r>
      <rPr>
        <sz val="11"/>
        <color indexed="8"/>
        <rFont val="宋体"/>
        <family val="0"/>
      </rPr>
      <t>个人所得税</t>
    </r>
  </si>
  <si>
    <r>
      <t>     </t>
    </r>
    <r>
      <rPr>
        <sz val="11"/>
        <color indexed="8"/>
        <rFont val="宋体"/>
        <family val="0"/>
      </rPr>
      <t>资源税</t>
    </r>
  </si>
  <si>
    <r>
      <t>     </t>
    </r>
    <r>
      <rPr>
        <sz val="11"/>
        <color indexed="8"/>
        <rFont val="宋体"/>
        <family val="0"/>
      </rPr>
      <t>城市维护建设税</t>
    </r>
  </si>
  <si>
    <r>
      <t>     </t>
    </r>
    <r>
      <rPr>
        <sz val="11"/>
        <color indexed="8"/>
        <rFont val="宋体"/>
        <family val="0"/>
      </rPr>
      <t>房产税</t>
    </r>
  </si>
  <si>
    <r>
      <t>     </t>
    </r>
    <r>
      <rPr>
        <sz val="11"/>
        <color indexed="8"/>
        <rFont val="宋体"/>
        <family val="0"/>
      </rPr>
      <t>印花税</t>
    </r>
  </si>
  <si>
    <r>
      <t>     </t>
    </r>
    <r>
      <rPr>
        <sz val="11"/>
        <color indexed="8"/>
        <rFont val="宋体"/>
        <family val="0"/>
      </rPr>
      <t>城镇土地使用税</t>
    </r>
  </si>
  <si>
    <r>
      <t>     </t>
    </r>
    <r>
      <rPr>
        <sz val="11"/>
        <color indexed="8"/>
        <rFont val="宋体"/>
        <family val="0"/>
      </rPr>
      <t>土地增值税</t>
    </r>
  </si>
  <si>
    <r>
      <t>     </t>
    </r>
    <r>
      <rPr>
        <sz val="11"/>
        <color indexed="8"/>
        <rFont val="宋体"/>
        <family val="0"/>
      </rPr>
      <t>车船税</t>
    </r>
  </si>
  <si>
    <r>
      <t>     </t>
    </r>
    <r>
      <rPr>
        <sz val="11"/>
        <color indexed="8"/>
        <rFont val="宋体"/>
        <family val="0"/>
      </rPr>
      <t>耕地占用税</t>
    </r>
  </si>
  <si>
    <r>
      <t>     </t>
    </r>
    <r>
      <rPr>
        <sz val="11"/>
        <color indexed="8"/>
        <rFont val="宋体"/>
        <family val="0"/>
      </rPr>
      <t>契税</t>
    </r>
  </si>
  <si>
    <r>
      <t>     </t>
    </r>
    <r>
      <rPr>
        <sz val="11"/>
        <color indexed="8"/>
        <rFont val="宋体"/>
        <family val="0"/>
      </rPr>
      <t>烟叶税</t>
    </r>
  </si>
  <si>
    <r>
      <t xml:space="preserve">     </t>
    </r>
    <r>
      <rPr>
        <sz val="11"/>
        <color indexed="8"/>
        <rFont val="宋体"/>
        <family val="0"/>
      </rPr>
      <t>环境保护税</t>
    </r>
  </si>
  <si>
    <r>
      <t>     </t>
    </r>
    <r>
      <rPr>
        <sz val="11"/>
        <color indexed="8"/>
        <rFont val="宋体"/>
        <family val="0"/>
      </rPr>
      <t>其他税收收入</t>
    </r>
  </si>
  <si>
    <r>
      <t>  </t>
    </r>
    <r>
      <rPr>
        <b/>
        <sz val="11"/>
        <color indexed="8"/>
        <rFont val="宋体"/>
        <family val="0"/>
      </rPr>
      <t>（二）非税收入</t>
    </r>
  </si>
  <si>
    <r>
      <t>     </t>
    </r>
    <r>
      <rPr>
        <sz val="11"/>
        <color indexed="8"/>
        <rFont val="宋体"/>
        <family val="0"/>
      </rPr>
      <t>专项收入</t>
    </r>
  </si>
  <si>
    <r>
      <t>     </t>
    </r>
    <r>
      <rPr>
        <sz val="11"/>
        <color indexed="8"/>
        <rFont val="宋体"/>
        <family val="0"/>
      </rPr>
      <t>行政事业性收费收入</t>
    </r>
  </si>
  <si>
    <r>
      <t>     </t>
    </r>
    <r>
      <rPr>
        <sz val="11"/>
        <color indexed="8"/>
        <rFont val="宋体"/>
        <family val="0"/>
      </rPr>
      <t>罚没收入</t>
    </r>
  </si>
  <si>
    <r>
      <t>     </t>
    </r>
    <r>
      <rPr>
        <sz val="11"/>
        <color indexed="8"/>
        <rFont val="宋体"/>
        <family val="0"/>
      </rPr>
      <t>国有资本经营收入</t>
    </r>
  </si>
  <si>
    <r>
      <t>     </t>
    </r>
    <r>
      <rPr>
        <sz val="11"/>
        <color indexed="8"/>
        <rFont val="宋体"/>
        <family val="0"/>
      </rPr>
      <t>国有资源（资产）有偿使用收入</t>
    </r>
  </si>
  <si>
    <r>
      <t>     </t>
    </r>
    <r>
      <rPr>
        <sz val="11"/>
        <color indexed="8"/>
        <rFont val="宋体"/>
        <family val="0"/>
      </rPr>
      <t>捐赠收入</t>
    </r>
  </si>
  <si>
    <r>
      <t>     </t>
    </r>
    <r>
      <rPr>
        <sz val="11"/>
        <color indexed="8"/>
        <rFont val="宋体"/>
        <family val="0"/>
      </rPr>
      <t>政府住房基金收入</t>
    </r>
  </si>
  <si>
    <r>
      <t>     </t>
    </r>
    <r>
      <rPr>
        <sz val="11"/>
        <color indexed="8"/>
        <rFont val="宋体"/>
        <family val="0"/>
      </rPr>
      <t>其他收入</t>
    </r>
  </si>
  <si>
    <t>二、转移性收入</t>
  </si>
  <si>
    <r>
      <t>  </t>
    </r>
    <r>
      <rPr>
        <sz val="11"/>
        <color indexed="8"/>
        <rFont val="宋体"/>
        <family val="0"/>
      </rPr>
      <t>（一）返还性收入</t>
    </r>
  </si>
  <si>
    <r>
      <t xml:space="preserve">  </t>
    </r>
    <r>
      <rPr>
        <sz val="11"/>
        <color indexed="8"/>
        <rFont val="宋体"/>
        <family val="0"/>
      </rPr>
      <t>其它返还性收入</t>
    </r>
  </si>
  <si>
    <r>
      <t>  </t>
    </r>
    <r>
      <rPr>
        <b/>
        <sz val="11"/>
        <color indexed="8"/>
        <rFont val="宋体"/>
        <family val="0"/>
      </rPr>
      <t>（二）一般性转移支付收入</t>
    </r>
  </si>
  <si>
    <r>
      <t xml:space="preserve">    </t>
    </r>
    <r>
      <rPr>
        <sz val="11"/>
        <color indexed="8"/>
        <rFont val="宋体"/>
        <family val="0"/>
      </rPr>
      <t>体制补助收入</t>
    </r>
  </si>
  <si>
    <r>
      <t>    </t>
    </r>
    <r>
      <rPr>
        <sz val="11"/>
        <color indexed="8"/>
        <rFont val="宋体"/>
        <family val="0"/>
      </rPr>
      <t>均衡性转移支付收入</t>
    </r>
  </si>
  <si>
    <r>
      <t>    </t>
    </r>
    <r>
      <rPr>
        <sz val="11"/>
        <color indexed="8"/>
        <rFont val="宋体"/>
        <family val="0"/>
      </rPr>
      <t>县级基本财力保障机制奖补资金收入</t>
    </r>
  </si>
  <si>
    <r>
      <t>    </t>
    </r>
    <r>
      <rPr>
        <sz val="11"/>
        <color indexed="8"/>
        <rFont val="宋体"/>
        <family val="0"/>
      </rPr>
      <t>结算补助收入</t>
    </r>
  </si>
  <si>
    <r>
      <t>    </t>
    </r>
    <r>
      <rPr>
        <sz val="11"/>
        <color indexed="8"/>
        <rFont val="宋体"/>
        <family val="0"/>
      </rPr>
      <t>基层公检法司转移支付收入</t>
    </r>
  </si>
  <si>
    <r>
      <t>    </t>
    </r>
    <r>
      <rPr>
        <sz val="11"/>
        <color indexed="8"/>
        <rFont val="宋体"/>
        <family val="0"/>
      </rPr>
      <t>城乡义务教育转移支付收入</t>
    </r>
  </si>
  <si>
    <r>
      <t>    </t>
    </r>
    <r>
      <rPr>
        <sz val="11"/>
        <color indexed="8"/>
        <rFont val="宋体"/>
        <family val="0"/>
      </rPr>
      <t>基本养老金转移支付收入</t>
    </r>
  </si>
  <si>
    <r>
      <t>    </t>
    </r>
    <r>
      <rPr>
        <sz val="11"/>
        <color indexed="8"/>
        <rFont val="宋体"/>
        <family val="0"/>
      </rPr>
      <t>产粮大县奖励资金收入</t>
    </r>
  </si>
  <si>
    <r>
      <t>    </t>
    </r>
    <r>
      <rPr>
        <sz val="11"/>
        <color indexed="8"/>
        <rFont val="宋体"/>
        <family val="0"/>
      </rPr>
      <t>重点生态功能区转移支付收入</t>
    </r>
  </si>
  <si>
    <r>
      <t>    </t>
    </r>
    <r>
      <rPr>
        <sz val="11"/>
        <color indexed="8"/>
        <rFont val="宋体"/>
        <family val="0"/>
      </rPr>
      <t>固定数额补助收入</t>
    </r>
  </si>
  <si>
    <r>
      <t xml:space="preserve">    </t>
    </r>
    <r>
      <rPr>
        <sz val="11"/>
        <color indexed="8"/>
        <rFont val="宋体"/>
        <family val="0"/>
      </rPr>
      <t>革命老区转移支付收入</t>
    </r>
  </si>
  <si>
    <t xml:space="preserve">1100229  </t>
  </si>
  <si>
    <t xml:space="preserve">  民族地区转移支付收入</t>
  </si>
  <si>
    <r>
      <t>    </t>
    </r>
    <r>
      <rPr>
        <sz val="11"/>
        <color indexed="8"/>
        <rFont val="宋体"/>
        <family val="0"/>
      </rPr>
      <t>一般公共服务共同财政事权转移支付收入</t>
    </r>
  </si>
  <si>
    <r>
      <t xml:space="preserve">    </t>
    </r>
    <r>
      <rPr>
        <sz val="11"/>
        <color indexed="8"/>
        <rFont val="宋体"/>
        <family val="0"/>
      </rPr>
      <t>外交共同财政事权转移支付收入</t>
    </r>
  </si>
  <si>
    <r>
      <t xml:space="preserve">    </t>
    </r>
    <r>
      <rPr>
        <sz val="11"/>
        <color indexed="8"/>
        <rFont val="宋体"/>
        <family val="0"/>
      </rPr>
      <t>国防支出共同财政事权转移支付收入</t>
    </r>
  </si>
  <si>
    <r>
      <t>    </t>
    </r>
    <r>
      <rPr>
        <sz val="11"/>
        <color indexed="8"/>
        <rFont val="宋体"/>
        <family val="0"/>
      </rPr>
      <t>公共安全共同财政事权转移支付收入</t>
    </r>
  </si>
  <si>
    <r>
      <t>    </t>
    </r>
    <r>
      <rPr>
        <sz val="11"/>
        <color indexed="8"/>
        <rFont val="宋体"/>
        <family val="0"/>
      </rPr>
      <t>教育共同财政事权转移支付收入</t>
    </r>
  </si>
  <si>
    <r>
      <t>    </t>
    </r>
    <r>
      <rPr>
        <sz val="11"/>
        <color indexed="8"/>
        <rFont val="宋体"/>
        <family val="0"/>
      </rPr>
      <t>科学技术共同财政事权转移支付收入</t>
    </r>
  </si>
  <si>
    <r>
      <t>    </t>
    </r>
    <r>
      <rPr>
        <sz val="11"/>
        <color indexed="8"/>
        <rFont val="宋体"/>
        <family val="0"/>
      </rPr>
      <t>文化旅游体育与传媒共同财政事权转移支付收入</t>
    </r>
  </si>
  <si>
    <r>
      <t>    </t>
    </r>
    <r>
      <rPr>
        <sz val="11"/>
        <color indexed="8"/>
        <rFont val="宋体"/>
        <family val="0"/>
      </rPr>
      <t>社会保障和就业共同财政事权转移支付收入</t>
    </r>
  </si>
  <si>
    <r>
      <t>    </t>
    </r>
    <r>
      <rPr>
        <sz val="11"/>
        <color indexed="8"/>
        <rFont val="宋体"/>
        <family val="0"/>
      </rPr>
      <t>卫生健康共同财政事权转移支付收入</t>
    </r>
  </si>
  <si>
    <r>
      <t>    </t>
    </r>
    <r>
      <rPr>
        <sz val="11"/>
        <color indexed="8"/>
        <rFont val="宋体"/>
        <family val="0"/>
      </rPr>
      <t>节能环保</t>
    </r>
    <r>
      <rPr>
        <sz val="11"/>
        <color indexed="8"/>
        <rFont val="Times New Roman"/>
        <family val="1"/>
      </rPr>
      <t> </t>
    </r>
    <r>
      <rPr>
        <sz val="11"/>
        <color indexed="8"/>
        <rFont val="宋体"/>
        <family val="0"/>
      </rPr>
      <t>共同财政事权转移支付收入</t>
    </r>
  </si>
  <si>
    <r>
      <t>    </t>
    </r>
    <r>
      <rPr>
        <sz val="11"/>
        <color indexed="8"/>
        <rFont val="宋体"/>
        <family val="0"/>
      </rPr>
      <t>城乡社区共同财政事权转移支付收入</t>
    </r>
  </si>
  <si>
    <r>
      <t>    </t>
    </r>
    <r>
      <rPr>
        <sz val="11"/>
        <color indexed="8"/>
        <rFont val="宋体"/>
        <family val="0"/>
      </rPr>
      <t>农林水</t>
    </r>
    <r>
      <rPr>
        <sz val="11"/>
        <color indexed="8"/>
        <rFont val="Times New Roman"/>
        <family val="1"/>
      </rPr>
      <t> </t>
    </r>
    <r>
      <rPr>
        <sz val="11"/>
        <color indexed="8"/>
        <rFont val="宋体"/>
        <family val="0"/>
      </rPr>
      <t>共同财政事权转移支付收入</t>
    </r>
  </si>
  <si>
    <r>
      <t>    </t>
    </r>
    <r>
      <rPr>
        <sz val="11"/>
        <color indexed="8"/>
        <rFont val="宋体"/>
        <family val="0"/>
      </rPr>
      <t>交通运输</t>
    </r>
    <r>
      <rPr>
        <sz val="11"/>
        <color indexed="8"/>
        <rFont val="Times New Roman"/>
        <family val="1"/>
      </rPr>
      <t> </t>
    </r>
    <r>
      <rPr>
        <sz val="11"/>
        <color indexed="8"/>
        <rFont val="宋体"/>
        <family val="0"/>
      </rPr>
      <t>共同财政事权转移支付收入</t>
    </r>
  </si>
  <si>
    <r>
      <t>    </t>
    </r>
    <r>
      <rPr>
        <sz val="11"/>
        <color indexed="8"/>
        <rFont val="宋体"/>
        <family val="0"/>
      </rPr>
      <t>资源勘探工业信息等共同财政事权转移支付收入</t>
    </r>
  </si>
  <si>
    <r>
      <t>    </t>
    </r>
    <r>
      <rPr>
        <sz val="11"/>
        <color indexed="8"/>
        <rFont val="宋体"/>
        <family val="0"/>
      </rPr>
      <t>商业服务业等</t>
    </r>
    <r>
      <rPr>
        <sz val="11"/>
        <color indexed="8"/>
        <rFont val="Times New Roman"/>
        <family val="1"/>
      </rPr>
      <t> </t>
    </r>
    <r>
      <rPr>
        <sz val="11"/>
        <color indexed="8"/>
        <rFont val="宋体"/>
        <family val="0"/>
      </rPr>
      <t>共同财政事权转移支付收入</t>
    </r>
  </si>
  <si>
    <r>
      <t>    </t>
    </r>
    <r>
      <rPr>
        <sz val="11"/>
        <color indexed="8"/>
        <rFont val="宋体"/>
        <family val="0"/>
      </rPr>
      <t>金融共同财政事权转移支付收入</t>
    </r>
  </si>
  <si>
    <r>
      <t>    </t>
    </r>
    <r>
      <rPr>
        <sz val="11"/>
        <color indexed="8"/>
        <rFont val="宋体"/>
        <family val="0"/>
      </rPr>
      <t>自然资源海洋气象等共同财政事权转移支付收入</t>
    </r>
  </si>
  <si>
    <r>
      <t>    </t>
    </r>
    <r>
      <rPr>
        <sz val="11"/>
        <color indexed="8"/>
        <rFont val="宋体"/>
        <family val="0"/>
      </rPr>
      <t>住房保障共同财政事权转移支付收入</t>
    </r>
  </si>
  <si>
    <r>
      <t>    </t>
    </r>
    <r>
      <rPr>
        <sz val="11"/>
        <color indexed="8"/>
        <rFont val="宋体"/>
        <family val="0"/>
      </rPr>
      <t>粮油物资储备共同财政事权转移支付收入</t>
    </r>
  </si>
  <si>
    <r>
      <t xml:space="preserve">    </t>
    </r>
    <r>
      <rPr>
        <sz val="11"/>
        <color indexed="8"/>
        <rFont val="宋体"/>
        <family val="0"/>
      </rPr>
      <t>灾害防治及应急管理共同财政事权转移支付收入</t>
    </r>
  </si>
  <si>
    <r>
      <t>    </t>
    </r>
    <r>
      <rPr>
        <sz val="11"/>
        <color indexed="8"/>
        <rFont val="宋体"/>
        <family val="0"/>
      </rPr>
      <t>其他共同财政事权转移支付收入</t>
    </r>
  </si>
  <si>
    <r>
      <t xml:space="preserve">    </t>
    </r>
    <r>
      <rPr>
        <sz val="11"/>
        <color indexed="8"/>
        <rFont val="宋体"/>
        <family val="0"/>
      </rPr>
      <t>其他一般性转移支付收入</t>
    </r>
  </si>
  <si>
    <r>
      <t>  </t>
    </r>
    <r>
      <rPr>
        <b/>
        <sz val="11"/>
        <color indexed="8"/>
        <rFont val="宋体"/>
        <family val="0"/>
      </rPr>
      <t>（三）专项转移支付收入</t>
    </r>
  </si>
  <si>
    <r>
      <t>    </t>
    </r>
    <r>
      <rPr>
        <sz val="11"/>
        <color indexed="8"/>
        <rFont val="宋体"/>
        <family val="0"/>
      </rPr>
      <t>一般公共服务</t>
    </r>
    <r>
      <rPr>
        <sz val="11"/>
        <color indexed="8"/>
        <rFont val="Times New Roman"/>
        <family val="1"/>
      </rPr>
      <t> </t>
    </r>
  </si>
  <si>
    <r>
      <t xml:space="preserve">    </t>
    </r>
    <r>
      <rPr>
        <sz val="11"/>
        <color indexed="8"/>
        <rFont val="宋体"/>
        <family val="0"/>
      </rPr>
      <t>外交</t>
    </r>
  </si>
  <si>
    <r>
      <t xml:space="preserve">    </t>
    </r>
    <r>
      <rPr>
        <sz val="11"/>
        <color indexed="8"/>
        <rFont val="宋体"/>
        <family val="0"/>
      </rPr>
      <t>国防支出</t>
    </r>
  </si>
  <si>
    <r>
      <t>    </t>
    </r>
    <r>
      <rPr>
        <sz val="11"/>
        <color indexed="8"/>
        <rFont val="宋体"/>
        <family val="0"/>
      </rPr>
      <t>公共安全</t>
    </r>
  </si>
  <si>
    <r>
      <t>    </t>
    </r>
    <r>
      <rPr>
        <sz val="11"/>
        <color indexed="8"/>
        <rFont val="宋体"/>
        <family val="0"/>
      </rPr>
      <t>教育</t>
    </r>
  </si>
  <si>
    <r>
      <t>    </t>
    </r>
    <r>
      <rPr>
        <sz val="11"/>
        <color indexed="8"/>
        <rFont val="宋体"/>
        <family val="0"/>
      </rPr>
      <t>科学技术</t>
    </r>
  </si>
  <si>
    <r>
      <t>    </t>
    </r>
    <r>
      <rPr>
        <sz val="11"/>
        <color indexed="8"/>
        <rFont val="宋体"/>
        <family val="0"/>
      </rPr>
      <t>文化旅游体育与传媒</t>
    </r>
  </si>
  <si>
    <r>
      <t>    </t>
    </r>
    <r>
      <rPr>
        <sz val="11"/>
        <color indexed="8"/>
        <rFont val="宋体"/>
        <family val="0"/>
      </rPr>
      <t>社会保障和就业</t>
    </r>
  </si>
  <si>
    <r>
      <t>    </t>
    </r>
    <r>
      <rPr>
        <sz val="11"/>
        <color indexed="8"/>
        <rFont val="宋体"/>
        <family val="0"/>
      </rPr>
      <t>卫生健康</t>
    </r>
  </si>
  <si>
    <r>
      <t>    </t>
    </r>
    <r>
      <rPr>
        <sz val="11"/>
        <color indexed="8"/>
        <rFont val="宋体"/>
        <family val="0"/>
      </rPr>
      <t>节能环保</t>
    </r>
    <r>
      <rPr>
        <sz val="11"/>
        <color indexed="8"/>
        <rFont val="Times New Roman"/>
        <family val="1"/>
      </rPr>
      <t> </t>
    </r>
  </si>
  <si>
    <r>
      <t>    </t>
    </r>
    <r>
      <rPr>
        <sz val="11"/>
        <color indexed="8"/>
        <rFont val="宋体"/>
        <family val="0"/>
      </rPr>
      <t>城乡社区</t>
    </r>
  </si>
  <si>
    <r>
      <t>    </t>
    </r>
    <r>
      <rPr>
        <sz val="11"/>
        <color indexed="8"/>
        <rFont val="宋体"/>
        <family val="0"/>
      </rPr>
      <t>农林水</t>
    </r>
    <r>
      <rPr>
        <sz val="11"/>
        <color indexed="8"/>
        <rFont val="Times New Roman"/>
        <family val="1"/>
      </rPr>
      <t> </t>
    </r>
  </si>
  <si>
    <r>
      <t>    </t>
    </r>
    <r>
      <rPr>
        <sz val="11"/>
        <color indexed="8"/>
        <rFont val="宋体"/>
        <family val="0"/>
      </rPr>
      <t>交通运输</t>
    </r>
    <r>
      <rPr>
        <sz val="11"/>
        <color indexed="8"/>
        <rFont val="Times New Roman"/>
        <family val="1"/>
      </rPr>
      <t> </t>
    </r>
  </si>
  <si>
    <r>
      <t>    </t>
    </r>
    <r>
      <rPr>
        <sz val="11"/>
        <color indexed="8"/>
        <rFont val="宋体"/>
        <family val="0"/>
      </rPr>
      <t>资源勘探工业信息等</t>
    </r>
  </si>
  <si>
    <r>
      <t>    </t>
    </r>
    <r>
      <rPr>
        <sz val="11"/>
        <color indexed="8"/>
        <rFont val="宋体"/>
        <family val="0"/>
      </rPr>
      <t>商业服务业等</t>
    </r>
    <r>
      <rPr>
        <sz val="11"/>
        <color indexed="8"/>
        <rFont val="Times New Roman"/>
        <family val="1"/>
      </rPr>
      <t> </t>
    </r>
  </si>
  <si>
    <r>
      <t>    </t>
    </r>
    <r>
      <rPr>
        <sz val="11"/>
        <color indexed="8"/>
        <rFont val="宋体"/>
        <family val="0"/>
      </rPr>
      <t>金融</t>
    </r>
  </si>
  <si>
    <r>
      <t>    </t>
    </r>
    <r>
      <rPr>
        <sz val="11"/>
        <color indexed="8"/>
        <rFont val="宋体"/>
        <family val="0"/>
      </rPr>
      <t>自然资源海洋气象等</t>
    </r>
  </si>
  <si>
    <r>
      <t>    </t>
    </r>
    <r>
      <rPr>
        <sz val="11"/>
        <color indexed="8"/>
        <rFont val="宋体"/>
        <family val="0"/>
      </rPr>
      <t>住房保障</t>
    </r>
  </si>
  <si>
    <r>
      <t>    </t>
    </r>
    <r>
      <rPr>
        <sz val="11"/>
        <color indexed="8"/>
        <rFont val="宋体"/>
        <family val="0"/>
      </rPr>
      <t>粮油物资储备</t>
    </r>
  </si>
  <si>
    <t xml:space="preserve">  灾害防治及应急管理</t>
  </si>
  <si>
    <r>
      <t>    </t>
    </r>
    <r>
      <rPr>
        <sz val="11"/>
        <color indexed="8"/>
        <rFont val="宋体"/>
        <family val="0"/>
      </rPr>
      <t>其他收入</t>
    </r>
  </si>
  <si>
    <r>
      <t>  </t>
    </r>
    <r>
      <rPr>
        <b/>
        <sz val="11"/>
        <color indexed="8"/>
        <rFont val="宋体"/>
        <family val="0"/>
      </rPr>
      <t>（四）下级上解收入</t>
    </r>
  </si>
  <si>
    <r>
      <t>    </t>
    </r>
    <r>
      <rPr>
        <sz val="11"/>
        <color indexed="8"/>
        <rFont val="宋体"/>
        <family val="0"/>
      </rPr>
      <t>体制上解收入</t>
    </r>
  </si>
  <si>
    <r>
      <t>    </t>
    </r>
    <r>
      <rPr>
        <sz val="11"/>
        <color indexed="8"/>
        <rFont val="宋体"/>
        <family val="0"/>
      </rPr>
      <t>专项上解收入</t>
    </r>
  </si>
  <si>
    <r>
      <t>  </t>
    </r>
    <r>
      <rPr>
        <b/>
        <sz val="11"/>
        <color indexed="8"/>
        <rFont val="宋体"/>
        <family val="0"/>
      </rPr>
      <t>（五）上年结转收入</t>
    </r>
  </si>
  <si>
    <r>
      <t>    </t>
    </r>
    <r>
      <rPr>
        <sz val="11"/>
        <color indexed="8"/>
        <rFont val="宋体"/>
        <family val="0"/>
      </rPr>
      <t>上年专项结转</t>
    </r>
  </si>
  <si>
    <r>
      <t>  </t>
    </r>
    <r>
      <rPr>
        <b/>
        <sz val="11"/>
        <color indexed="8"/>
        <rFont val="宋体"/>
        <family val="0"/>
      </rPr>
      <t>（六）调入资金</t>
    </r>
  </si>
  <si>
    <r>
      <t xml:space="preserve">   </t>
    </r>
    <r>
      <rPr>
        <sz val="11"/>
        <color indexed="8"/>
        <rFont val="宋体"/>
        <family val="0"/>
      </rPr>
      <t>调入一般公共预算资金</t>
    </r>
  </si>
  <si>
    <r>
      <t xml:space="preserve">          </t>
    </r>
    <r>
      <rPr>
        <sz val="11"/>
        <color indexed="8"/>
        <rFont val="宋体"/>
        <family val="0"/>
      </rPr>
      <t>从政府性基金预算调入一般公共预算资金</t>
    </r>
  </si>
  <si>
    <r>
      <t xml:space="preserve">          </t>
    </r>
    <r>
      <rPr>
        <sz val="11"/>
        <color indexed="8"/>
        <rFont val="宋体"/>
        <family val="0"/>
      </rPr>
      <t>从国有资本经营预算调入一般公共预算资金</t>
    </r>
  </si>
  <si>
    <r>
      <t xml:space="preserve">          </t>
    </r>
    <r>
      <rPr>
        <sz val="11"/>
        <color indexed="8"/>
        <rFont val="宋体"/>
        <family val="0"/>
      </rPr>
      <t>从抗疫特别国债调入一般公共预算资金</t>
    </r>
  </si>
  <si>
    <r>
      <t xml:space="preserve">          </t>
    </r>
    <r>
      <rPr>
        <sz val="11"/>
        <color indexed="8"/>
        <rFont val="宋体"/>
        <family val="0"/>
      </rPr>
      <t>从其他资金调入一般公共预算资金</t>
    </r>
  </si>
  <si>
    <r>
      <t xml:space="preserve"> </t>
    </r>
    <r>
      <rPr>
        <b/>
        <sz val="11"/>
        <color indexed="8"/>
        <rFont val="宋体"/>
        <family val="0"/>
      </rPr>
      <t>（七）债务转贷收入</t>
    </r>
  </si>
  <si>
    <r>
      <t>    </t>
    </r>
    <r>
      <rPr>
        <sz val="11"/>
        <color indexed="8"/>
        <rFont val="宋体"/>
        <family val="0"/>
      </rPr>
      <t>地方政府一般债务转贷收入</t>
    </r>
  </si>
  <si>
    <r>
      <t>        </t>
    </r>
    <r>
      <rPr>
        <sz val="11"/>
        <color indexed="8"/>
        <rFont val="宋体"/>
        <family val="0"/>
      </rPr>
      <t>地方政府一般债券转贷收入</t>
    </r>
  </si>
  <si>
    <r>
      <t xml:space="preserve">              </t>
    </r>
    <r>
      <rPr>
        <sz val="11"/>
        <color indexed="8"/>
        <rFont val="宋体"/>
        <family val="0"/>
      </rPr>
      <t>新增债券</t>
    </r>
  </si>
  <si>
    <r>
      <t xml:space="preserve">              </t>
    </r>
    <r>
      <rPr>
        <sz val="11"/>
        <color indexed="8"/>
        <rFont val="宋体"/>
        <family val="0"/>
      </rPr>
      <t>再融资债券</t>
    </r>
  </si>
  <si>
    <r>
      <t>        </t>
    </r>
    <r>
      <rPr>
        <sz val="11"/>
        <color indexed="8"/>
        <rFont val="宋体"/>
        <family val="0"/>
      </rPr>
      <t>地方政府向国际组织借款转贷收入</t>
    </r>
  </si>
  <si>
    <t>（八）动用预算稳定调节基金</t>
  </si>
  <si>
    <r>
      <t>收</t>
    </r>
    <r>
      <rPr>
        <b/>
        <sz val="11"/>
        <color indexed="8"/>
        <rFont val="Times New Roman"/>
        <family val="1"/>
      </rPr>
      <t>    </t>
    </r>
    <r>
      <rPr>
        <b/>
        <sz val="11"/>
        <color indexed="8"/>
        <rFont val="宋体"/>
        <family val="0"/>
      </rPr>
      <t>入</t>
    </r>
    <r>
      <rPr>
        <b/>
        <sz val="11"/>
        <color indexed="8"/>
        <rFont val="Times New Roman"/>
        <family val="1"/>
      </rPr>
      <t>    </t>
    </r>
    <r>
      <rPr>
        <b/>
        <sz val="11"/>
        <color indexed="8"/>
        <rFont val="宋体"/>
        <family val="0"/>
      </rPr>
      <t>总</t>
    </r>
    <r>
      <rPr>
        <b/>
        <sz val="11"/>
        <color indexed="8"/>
        <rFont val="Times New Roman"/>
        <family val="1"/>
      </rPr>
      <t>    </t>
    </r>
    <r>
      <rPr>
        <b/>
        <sz val="11"/>
        <color indexed="8"/>
        <rFont val="宋体"/>
        <family val="0"/>
      </rPr>
      <t>计</t>
    </r>
  </si>
  <si>
    <r>
      <rPr>
        <sz val="12"/>
        <rFont val="黑体"/>
        <family val="3"/>
      </rPr>
      <t>附表</t>
    </r>
    <r>
      <rPr>
        <sz val="12"/>
        <rFont val="Times New Roman"/>
        <family val="1"/>
      </rPr>
      <t>2</t>
    </r>
  </si>
  <si>
    <r>
      <rPr>
        <sz val="20"/>
        <rFont val="方正大标宋简体"/>
        <family val="0"/>
      </rPr>
      <t>市本级</t>
    </r>
    <r>
      <rPr>
        <sz val="20"/>
        <rFont val="Times New Roman"/>
        <family val="1"/>
      </rPr>
      <t>2021</t>
    </r>
    <r>
      <rPr>
        <sz val="20"/>
        <rFont val="方正大标宋简体"/>
        <family val="0"/>
      </rPr>
      <t>年一般公共预算支出调整明细表</t>
    </r>
  </si>
  <si>
    <r>
      <rPr>
        <sz val="11"/>
        <rFont val="宋体"/>
        <family val="0"/>
      </rPr>
      <t>单位</t>
    </r>
    <r>
      <rPr>
        <sz val="11"/>
        <rFont val="Times New Roman"/>
        <family val="1"/>
      </rPr>
      <t>:</t>
    </r>
    <r>
      <rPr>
        <sz val="11"/>
        <rFont val="宋体"/>
        <family val="0"/>
      </rPr>
      <t>万元</t>
    </r>
  </si>
  <si>
    <r>
      <rPr>
        <sz val="11"/>
        <rFont val="黑体"/>
        <family val="3"/>
      </rPr>
      <t>科目编码</t>
    </r>
  </si>
  <si>
    <r>
      <rPr>
        <sz val="11"/>
        <rFont val="黑体"/>
        <family val="3"/>
      </rPr>
      <t>科目名称</t>
    </r>
  </si>
  <si>
    <r>
      <rPr>
        <sz val="11"/>
        <rFont val="黑体"/>
        <family val="3"/>
      </rPr>
      <t>预算数</t>
    </r>
  </si>
  <si>
    <r>
      <rPr>
        <sz val="11"/>
        <rFont val="黑体"/>
        <family val="3"/>
      </rPr>
      <t>调整预算数</t>
    </r>
  </si>
  <si>
    <r>
      <rPr>
        <sz val="11"/>
        <rFont val="黑体"/>
        <family val="3"/>
      </rPr>
      <t>调整金额</t>
    </r>
  </si>
  <si>
    <r>
      <rPr>
        <sz val="11"/>
        <color indexed="8"/>
        <rFont val="黑体"/>
        <family val="3"/>
      </rPr>
      <t>备注</t>
    </r>
  </si>
  <si>
    <r>
      <rPr>
        <sz val="11"/>
        <rFont val="宋体"/>
        <family val="0"/>
      </rPr>
      <t>本级地方一般公共预算支出合计</t>
    </r>
  </si>
  <si>
    <r>
      <rPr>
        <sz val="11"/>
        <rFont val="宋体"/>
        <family val="0"/>
      </rPr>
      <t>一般公共服务支出</t>
    </r>
  </si>
  <si>
    <r>
      <t xml:space="preserve">  </t>
    </r>
    <r>
      <rPr>
        <sz val="11"/>
        <rFont val="宋体"/>
        <family val="0"/>
      </rPr>
      <t>人大事务</t>
    </r>
  </si>
  <si>
    <r>
      <t xml:space="preserve">    </t>
    </r>
    <r>
      <rPr>
        <sz val="11"/>
        <rFont val="宋体"/>
        <family val="0"/>
      </rPr>
      <t>行政运行（人大事务）</t>
    </r>
  </si>
  <si>
    <r>
      <t xml:space="preserve">    </t>
    </r>
    <r>
      <rPr>
        <sz val="11"/>
        <rFont val="宋体"/>
        <family val="0"/>
      </rPr>
      <t>一般行政管理事务（人大事务）</t>
    </r>
  </si>
  <si>
    <r>
      <t xml:space="preserve">    </t>
    </r>
    <r>
      <rPr>
        <sz val="11"/>
        <rFont val="宋体"/>
        <family val="0"/>
      </rPr>
      <t>人大立法</t>
    </r>
  </si>
  <si>
    <r>
      <t xml:space="preserve">    </t>
    </r>
    <r>
      <rPr>
        <sz val="11"/>
        <rFont val="宋体"/>
        <family val="0"/>
      </rPr>
      <t>人大监督</t>
    </r>
  </si>
  <si>
    <r>
      <t xml:space="preserve">    </t>
    </r>
    <r>
      <rPr>
        <sz val="11"/>
        <rFont val="宋体"/>
        <family val="0"/>
      </rPr>
      <t>代表工作</t>
    </r>
  </si>
  <si>
    <r>
      <t xml:space="preserve">  </t>
    </r>
    <r>
      <rPr>
        <sz val="11"/>
        <rFont val="宋体"/>
        <family val="0"/>
      </rPr>
      <t>政协事务</t>
    </r>
  </si>
  <si>
    <r>
      <t xml:space="preserve">    </t>
    </r>
    <r>
      <rPr>
        <sz val="11"/>
        <rFont val="宋体"/>
        <family val="0"/>
      </rPr>
      <t>行政运行（政协事务）</t>
    </r>
  </si>
  <si>
    <r>
      <t xml:space="preserve">    </t>
    </r>
    <r>
      <rPr>
        <sz val="11"/>
        <rFont val="宋体"/>
        <family val="0"/>
      </rPr>
      <t>一般行政管理事务（政协事务）</t>
    </r>
  </si>
  <si>
    <r>
      <t xml:space="preserve">    </t>
    </r>
    <r>
      <rPr>
        <sz val="11"/>
        <rFont val="宋体"/>
        <family val="0"/>
      </rPr>
      <t>委员视察</t>
    </r>
  </si>
  <si>
    <r>
      <t xml:space="preserve">    </t>
    </r>
    <r>
      <rPr>
        <sz val="11"/>
        <rFont val="宋体"/>
        <family val="0"/>
      </rPr>
      <t>参政议政（政协事务）</t>
    </r>
  </si>
  <si>
    <r>
      <t xml:space="preserve">    </t>
    </r>
    <r>
      <rPr>
        <sz val="11"/>
        <rFont val="宋体"/>
        <family val="0"/>
      </rPr>
      <t>其他政协事务支出</t>
    </r>
  </si>
  <si>
    <r>
      <t xml:space="preserve">  </t>
    </r>
    <r>
      <rPr>
        <sz val="11"/>
        <rFont val="宋体"/>
        <family val="0"/>
      </rPr>
      <t>政府办公厅（室）及相关机构事务</t>
    </r>
  </si>
  <si>
    <r>
      <t xml:space="preserve">    </t>
    </r>
    <r>
      <rPr>
        <sz val="11"/>
        <rFont val="宋体"/>
        <family val="0"/>
      </rPr>
      <t>行政运行（政府办公厅（室）及相关机构事务）</t>
    </r>
  </si>
  <si>
    <r>
      <t xml:space="preserve">    </t>
    </r>
    <r>
      <rPr>
        <sz val="11"/>
        <rFont val="宋体"/>
        <family val="0"/>
      </rPr>
      <t>一般行政管理事务（政府办公厅（室）及相关机构事务）</t>
    </r>
  </si>
  <si>
    <r>
      <t xml:space="preserve">    </t>
    </r>
    <r>
      <rPr>
        <sz val="11"/>
        <rFont val="宋体"/>
        <family val="0"/>
      </rPr>
      <t>机关服务（政府办公厅（室）及相关机构事务）</t>
    </r>
  </si>
  <si>
    <r>
      <t xml:space="preserve">   </t>
    </r>
    <r>
      <rPr>
        <sz val="11"/>
        <rFont val="宋体"/>
        <family val="0"/>
      </rPr>
      <t>专项服务</t>
    </r>
  </si>
  <si>
    <r>
      <t xml:space="preserve">    </t>
    </r>
    <r>
      <rPr>
        <sz val="11"/>
        <rFont val="宋体"/>
        <family val="0"/>
      </rPr>
      <t>专项业务及机关事务管理</t>
    </r>
  </si>
  <si>
    <r>
      <t xml:space="preserve">    </t>
    </r>
    <r>
      <rPr>
        <sz val="11"/>
        <rFont val="宋体"/>
        <family val="0"/>
      </rPr>
      <t>政务公开审批</t>
    </r>
  </si>
  <si>
    <r>
      <t xml:space="preserve">    </t>
    </r>
    <r>
      <rPr>
        <sz val="11"/>
        <rFont val="宋体"/>
        <family val="0"/>
      </rPr>
      <t>信访事务</t>
    </r>
  </si>
  <si>
    <r>
      <t xml:space="preserve">    </t>
    </r>
    <r>
      <rPr>
        <sz val="11"/>
        <rFont val="宋体"/>
        <family val="0"/>
      </rPr>
      <t>事业运行（政府办公厅（室）及相关机构事务）</t>
    </r>
  </si>
  <si>
    <r>
      <t xml:space="preserve">    </t>
    </r>
    <r>
      <rPr>
        <sz val="11"/>
        <rFont val="宋体"/>
        <family val="0"/>
      </rPr>
      <t>其他政府办公厅（室）及相关机构事务支出</t>
    </r>
  </si>
  <si>
    <r>
      <t xml:space="preserve">  </t>
    </r>
    <r>
      <rPr>
        <sz val="11"/>
        <rFont val="宋体"/>
        <family val="0"/>
      </rPr>
      <t>发展与改革事务</t>
    </r>
  </si>
  <si>
    <r>
      <t xml:space="preserve">    </t>
    </r>
    <r>
      <rPr>
        <sz val="11"/>
        <rFont val="宋体"/>
        <family val="0"/>
      </rPr>
      <t>行政运行（发展与改革事务）</t>
    </r>
  </si>
  <si>
    <r>
      <t xml:space="preserve">    </t>
    </r>
    <r>
      <rPr>
        <sz val="11"/>
        <rFont val="宋体"/>
        <family val="0"/>
      </rPr>
      <t>一般行政管理事务（发展与改革事务）</t>
    </r>
  </si>
  <si>
    <r>
      <t xml:space="preserve">    </t>
    </r>
    <r>
      <rPr>
        <sz val="11"/>
        <rFont val="宋体"/>
        <family val="0"/>
      </rPr>
      <t>战略规划与实施</t>
    </r>
  </si>
  <si>
    <r>
      <t xml:space="preserve">    </t>
    </r>
    <r>
      <rPr>
        <sz val="11"/>
        <rFont val="宋体"/>
        <family val="0"/>
      </rPr>
      <t>物价管理</t>
    </r>
  </si>
  <si>
    <r>
      <t xml:space="preserve">    </t>
    </r>
    <r>
      <rPr>
        <sz val="11"/>
        <rFont val="宋体"/>
        <family val="0"/>
      </rPr>
      <t>事业运行（发展与改革事务）</t>
    </r>
  </si>
  <si>
    <r>
      <t xml:space="preserve">    </t>
    </r>
    <r>
      <rPr>
        <sz val="11"/>
        <rFont val="宋体"/>
        <family val="0"/>
      </rPr>
      <t>其他发展与改革事务支出</t>
    </r>
  </si>
  <si>
    <r>
      <t xml:space="preserve">  </t>
    </r>
    <r>
      <rPr>
        <sz val="11"/>
        <rFont val="宋体"/>
        <family val="0"/>
      </rPr>
      <t>统计信息事务</t>
    </r>
  </si>
  <si>
    <r>
      <t xml:space="preserve">    </t>
    </r>
    <r>
      <rPr>
        <sz val="11"/>
        <rFont val="宋体"/>
        <family val="0"/>
      </rPr>
      <t>行政运行（统计信息事务）</t>
    </r>
  </si>
  <si>
    <r>
      <t xml:space="preserve">    </t>
    </r>
    <r>
      <rPr>
        <sz val="11"/>
        <rFont val="宋体"/>
        <family val="0"/>
      </rPr>
      <t>一般行政管理事务（统计信息事务）</t>
    </r>
  </si>
  <si>
    <r>
      <t xml:space="preserve">    </t>
    </r>
    <r>
      <rPr>
        <sz val="11"/>
        <rFont val="宋体"/>
        <family val="0"/>
      </rPr>
      <t>专项统计业务</t>
    </r>
  </si>
  <si>
    <r>
      <t xml:space="preserve">    </t>
    </r>
    <r>
      <rPr>
        <sz val="11"/>
        <rFont val="宋体"/>
        <family val="0"/>
      </rPr>
      <t>专项普查活动</t>
    </r>
  </si>
  <si>
    <r>
      <t xml:space="preserve">    </t>
    </r>
    <r>
      <rPr>
        <sz val="11"/>
        <rFont val="宋体"/>
        <family val="0"/>
      </rPr>
      <t>统计抽样调查</t>
    </r>
  </si>
  <si>
    <r>
      <t xml:space="preserve">  </t>
    </r>
    <r>
      <rPr>
        <sz val="11"/>
        <rFont val="宋体"/>
        <family val="0"/>
      </rPr>
      <t>财政事务</t>
    </r>
  </si>
  <si>
    <r>
      <t xml:space="preserve">    </t>
    </r>
    <r>
      <rPr>
        <sz val="11"/>
        <rFont val="宋体"/>
        <family val="0"/>
      </rPr>
      <t>行政运行（财政事务）</t>
    </r>
  </si>
  <si>
    <r>
      <t xml:space="preserve">    </t>
    </r>
    <r>
      <rPr>
        <sz val="11"/>
        <rFont val="宋体"/>
        <family val="0"/>
      </rPr>
      <t>一般行政管理事务（财政事务）</t>
    </r>
  </si>
  <si>
    <r>
      <t xml:space="preserve">    </t>
    </r>
    <r>
      <rPr>
        <sz val="11"/>
        <rFont val="宋体"/>
        <family val="0"/>
      </rPr>
      <t>预算改革业务</t>
    </r>
  </si>
  <si>
    <r>
      <t xml:space="preserve">    </t>
    </r>
    <r>
      <rPr>
        <sz val="11"/>
        <rFont val="宋体"/>
        <family val="0"/>
      </rPr>
      <t>财政国库业务</t>
    </r>
  </si>
  <si>
    <r>
      <t xml:space="preserve">    </t>
    </r>
    <r>
      <rPr>
        <sz val="11"/>
        <rFont val="宋体"/>
        <family val="0"/>
      </rPr>
      <t>信息化建设（财政事务）</t>
    </r>
  </si>
  <si>
    <r>
      <t xml:space="preserve">    </t>
    </r>
    <r>
      <rPr>
        <sz val="11"/>
        <rFont val="宋体"/>
        <family val="0"/>
      </rPr>
      <t>财政委托业务支出</t>
    </r>
  </si>
  <si>
    <r>
      <t xml:space="preserve">    </t>
    </r>
    <r>
      <rPr>
        <sz val="11"/>
        <rFont val="宋体"/>
        <family val="0"/>
      </rPr>
      <t>其他财政事务支出</t>
    </r>
  </si>
  <si>
    <r>
      <t xml:space="preserve">  </t>
    </r>
    <r>
      <rPr>
        <sz val="11"/>
        <rFont val="宋体"/>
        <family val="0"/>
      </rPr>
      <t>税收事务</t>
    </r>
  </si>
  <si>
    <r>
      <t xml:space="preserve">    </t>
    </r>
    <r>
      <rPr>
        <sz val="11"/>
        <rFont val="宋体"/>
        <family val="0"/>
      </rPr>
      <t>行政运行（税收事务）</t>
    </r>
  </si>
  <si>
    <r>
      <t xml:space="preserve">  </t>
    </r>
    <r>
      <rPr>
        <sz val="11"/>
        <rFont val="宋体"/>
        <family val="0"/>
      </rPr>
      <t>审计事务</t>
    </r>
  </si>
  <si>
    <r>
      <t xml:space="preserve">    </t>
    </r>
    <r>
      <rPr>
        <sz val="11"/>
        <rFont val="宋体"/>
        <family val="0"/>
      </rPr>
      <t>行政运行（审计事务）</t>
    </r>
  </si>
  <si>
    <r>
      <t xml:space="preserve">    </t>
    </r>
    <r>
      <rPr>
        <sz val="11"/>
        <rFont val="宋体"/>
        <family val="0"/>
      </rPr>
      <t>审计业务</t>
    </r>
  </si>
  <si>
    <r>
      <t xml:space="preserve">    </t>
    </r>
    <r>
      <rPr>
        <sz val="11"/>
        <rFont val="宋体"/>
        <family val="0"/>
      </rPr>
      <t>信息化建设（审计事务）</t>
    </r>
  </si>
  <si>
    <r>
      <t xml:space="preserve">    </t>
    </r>
    <r>
      <rPr>
        <sz val="11"/>
        <rFont val="宋体"/>
        <family val="0"/>
      </rPr>
      <t>其他审计事务支出</t>
    </r>
  </si>
  <si>
    <r>
      <t xml:space="preserve"> </t>
    </r>
    <r>
      <rPr>
        <sz val="11"/>
        <rFont val="宋体"/>
        <family val="0"/>
      </rPr>
      <t>海关事务</t>
    </r>
  </si>
  <si>
    <r>
      <t xml:space="preserve">     </t>
    </r>
    <r>
      <rPr>
        <sz val="11"/>
        <rFont val="宋体"/>
        <family val="0"/>
      </rPr>
      <t>行政运行</t>
    </r>
  </si>
  <si>
    <r>
      <t xml:space="preserve">     </t>
    </r>
    <r>
      <rPr>
        <sz val="11"/>
        <rFont val="宋体"/>
        <family val="0"/>
      </rPr>
      <t>检验检疫</t>
    </r>
  </si>
  <si>
    <r>
      <t xml:space="preserve">     </t>
    </r>
    <r>
      <rPr>
        <sz val="11"/>
        <rFont val="宋体"/>
        <family val="0"/>
      </rPr>
      <t>其他海关事务支出</t>
    </r>
  </si>
  <si>
    <r>
      <t xml:space="preserve">  </t>
    </r>
    <r>
      <rPr>
        <sz val="11"/>
        <rFont val="宋体"/>
        <family val="0"/>
      </rPr>
      <t>纪检监察事务</t>
    </r>
  </si>
  <si>
    <r>
      <t xml:space="preserve">    </t>
    </r>
    <r>
      <rPr>
        <sz val="11"/>
        <rFont val="宋体"/>
        <family val="0"/>
      </rPr>
      <t>行政运行（纪检监察事务）</t>
    </r>
  </si>
  <si>
    <r>
      <t xml:space="preserve">    </t>
    </r>
    <r>
      <rPr>
        <sz val="11"/>
        <rFont val="宋体"/>
        <family val="0"/>
      </rPr>
      <t>一般行政管理事务（纪检监察事务）</t>
    </r>
  </si>
  <si>
    <r>
      <t xml:space="preserve">    </t>
    </r>
    <r>
      <rPr>
        <sz val="11"/>
        <rFont val="宋体"/>
        <family val="0"/>
      </rPr>
      <t>大案要案查处</t>
    </r>
  </si>
  <si>
    <r>
      <t xml:space="preserve">    </t>
    </r>
    <r>
      <rPr>
        <sz val="11"/>
        <rFont val="宋体"/>
        <family val="0"/>
      </rPr>
      <t>派驻派出机构</t>
    </r>
  </si>
  <si>
    <r>
      <t xml:space="preserve">    </t>
    </r>
    <r>
      <rPr>
        <sz val="11"/>
        <rFont val="宋体"/>
        <family val="0"/>
      </rPr>
      <t>事业运行（纪检监察事务）</t>
    </r>
  </si>
  <si>
    <r>
      <t xml:space="preserve">    </t>
    </r>
    <r>
      <rPr>
        <sz val="11"/>
        <rFont val="宋体"/>
        <family val="0"/>
      </rPr>
      <t>其他纪检监察事务支出</t>
    </r>
  </si>
  <si>
    <r>
      <t xml:space="preserve">  </t>
    </r>
    <r>
      <rPr>
        <sz val="11"/>
        <rFont val="宋体"/>
        <family val="0"/>
      </rPr>
      <t>知识产权事务</t>
    </r>
  </si>
  <si>
    <r>
      <t xml:space="preserve">    </t>
    </r>
    <r>
      <rPr>
        <sz val="11"/>
        <rFont val="宋体"/>
        <family val="0"/>
      </rPr>
      <t>其他知识产权事务支出</t>
    </r>
  </si>
  <si>
    <r>
      <t xml:space="preserve">  </t>
    </r>
    <r>
      <rPr>
        <sz val="11"/>
        <rFont val="宋体"/>
        <family val="0"/>
      </rPr>
      <t>商贸事务</t>
    </r>
  </si>
  <si>
    <r>
      <t xml:space="preserve">    </t>
    </r>
    <r>
      <rPr>
        <sz val="11"/>
        <rFont val="宋体"/>
        <family val="0"/>
      </rPr>
      <t>行政运行（商贸事务）</t>
    </r>
  </si>
  <si>
    <r>
      <t xml:space="preserve">    </t>
    </r>
    <r>
      <rPr>
        <sz val="11"/>
        <rFont val="宋体"/>
        <family val="0"/>
      </rPr>
      <t>招商引资</t>
    </r>
  </si>
  <si>
    <r>
      <t xml:space="preserve">  </t>
    </r>
    <r>
      <rPr>
        <sz val="11"/>
        <rFont val="宋体"/>
        <family val="0"/>
      </rPr>
      <t>民族事务</t>
    </r>
  </si>
  <si>
    <r>
      <t xml:space="preserve">    </t>
    </r>
    <r>
      <rPr>
        <sz val="11"/>
        <rFont val="宋体"/>
        <family val="0"/>
      </rPr>
      <t>一般行政管理事务（民族事务）</t>
    </r>
  </si>
  <si>
    <r>
      <t xml:space="preserve">  </t>
    </r>
    <r>
      <rPr>
        <sz val="11"/>
        <rFont val="宋体"/>
        <family val="0"/>
      </rPr>
      <t>港澳台事务</t>
    </r>
  </si>
  <si>
    <r>
      <t xml:space="preserve">    </t>
    </r>
    <r>
      <rPr>
        <sz val="11"/>
        <rFont val="宋体"/>
        <family val="0"/>
      </rPr>
      <t>一般行政管理事务（港澳台侨事务）</t>
    </r>
  </si>
  <si>
    <r>
      <t xml:space="preserve">  </t>
    </r>
    <r>
      <rPr>
        <sz val="11"/>
        <rFont val="宋体"/>
        <family val="0"/>
      </rPr>
      <t>档案事务</t>
    </r>
  </si>
  <si>
    <r>
      <t xml:space="preserve">    </t>
    </r>
    <r>
      <rPr>
        <sz val="11"/>
        <rFont val="宋体"/>
        <family val="0"/>
      </rPr>
      <t>行政运行（档案事务）</t>
    </r>
  </si>
  <si>
    <r>
      <t xml:space="preserve">    </t>
    </r>
    <r>
      <rPr>
        <sz val="11"/>
        <rFont val="宋体"/>
        <family val="0"/>
      </rPr>
      <t>一般行政管理事务（档案事务）</t>
    </r>
  </si>
  <si>
    <r>
      <t xml:space="preserve">  </t>
    </r>
    <r>
      <rPr>
        <sz val="11"/>
        <rFont val="宋体"/>
        <family val="0"/>
      </rPr>
      <t>民主党派及工商联事务</t>
    </r>
  </si>
  <si>
    <r>
      <t xml:space="preserve">    </t>
    </r>
    <r>
      <rPr>
        <sz val="11"/>
        <rFont val="宋体"/>
        <family val="0"/>
      </rPr>
      <t>行政运行（民主党派及工商联事务）</t>
    </r>
  </si>
  <si>
    <r>
      <t xml:space="preserve">    </t>
    </r>
    <r>
      <rPr>
        <sz val="11"/>
        <rFont val="宋体"/>
        <family val="0"/>
      </rPr>
      <t>一般行政管理事务（民主党派及工商联事务）</t>
    </r>
  </si>
  <si>
    <r>
      <t xml:space="preserve">    </t>
    </r>
    <r>
      <rPr>
        <sz val="11"/>
        <rFont val="宋体"/>
        <family val="0"/>
      </rPr>
      <t>参政议政（民主党派及工商联事务）</t>
    </r>
  </si>
  <si>
    <r>
      <t xml:space="preserve">    </t>
    </r>
    <r>
      <rPr>
        <sz val="11"/>
        <rFont val="宋体"/>
        <family val="0"/>
      </rPr>
      <t>其他民主党派及工商联事务支出</t>
    </r>
  </si>
  <si>
    <r>
      <t xml:space="preserve">  </t>
    </r>
    <r>
      <rPr>
        <sz val="11"/>
        <rFont val="宋体"/>
        <family val="0"/>
      </rPr>
      <t>群众团体事务</t>
    </r>
  </si>
  <si>
    <r>
      <t xml:space="preserve">    </t>
    </r>
    <r>
      <rPr>
        <sz val="11"/>
        <rFont val="宋体"/>
        <family val="0"/>
      </rPr>
      <t>行政运行（群众团体事务）</t>
    </r>
  </si>
  <si>
    <r>
      <t xml:space="preserve">    </t>
    </r>
    <r>
      <rPr>
        <sz val="11"/>
        <rFont val="宋体"/>
        <family val="0"/>
      </rPr>
      <t>一般行政管理事务（群众团体事务）</t>
    </r>
  </si>
  <si>
    <r>
      <t xml:space="preserve">    </t>
    </r>
    <r>
      <rPr>
        <sz val="11"/>
        <rFont val="宋体"/>
        <family val="0"/>
      </rPr>
      <t>机关服务（群众团体事务）</t>
    </r>
  </si>
  <si>
    <r>
      <t xml:space="preserve">    </t>
    </r>
    <r>
      <rPr>
        <sz val="11"/>
        <rFont val="宋体"/>
        <family val="0"/>
      </rPr>
      <t>工会事务</t>
    </r>
  </si>
  <si>
    <r>
      <t xml:space="preserve">    </t>
    </r>
    <r>
      <rPr>
        <sz val="11"/>
        <rFont val="宋体"/>
        <family val="0"/>
      </rPr>
      <t>其他群众团体事务支出</t>
    </r>
  </si>
  <si>
    <r>
      <t xml:space="preserve">  </t>
    </r>
    <r>
      <rPr>
        <sz val="11"/>
        <rFont val="宋体"/>
        <family val="0"/>
      </rPr>
      <t>党委办公厅（室）及相关机构事务</t>
    </r>
  </si>
  <si>
    <r>
      <t xml:space="preserve">    </t>
    </r>
    <r>
      <rPr>
        <sz val="11"/>
        <rFont val="宋体"/>
        <family val="0"/>
      </rPr>
      <t>行政运行（党委办公厅（室）及相关机构事务）</t>
    </r>
  </si>
  <si>
    <r>
      <t xml:space="preserve">    </t>
    </r>
    <r>
      <rPr>
        <sz val="11"/>
        <rFont val="宋体"/>
        <family val="0"/>
      </rPr>
      <t>一般行政管理事务（党委办公厅（室）及相关机构事务）</t>
    </r>
  </si>
  <si>
    <r>
      <t xml:space="preserve">    </t>
    </r>
    <r>
      <rPr>
        <sz val="11"/>
        <rFont val="宋体"/>
        <family val="0"/>
      </rPr>
      <t>专项业务（党委办公厅（室）及相关机构事务）</t>
    </r>
  </si>
  <si>
    <r>
      <t xml:space="preserve">    </t>
    </r>
    <r>
      <rPr>
        <sz val="11"/>
        <rFont val="宋体"/>
        <family val="0"/>
      </rPr>
      <t>事业运行</t>
    </r>
  </si>
  <si>
    <r>
      <t xml:space="preserve">    </t>
    </r>
    <r>
      <rPr>
        <sz val="11"/>
        <rFont val="宋体"/>
        <family val="0"/>
      </rPr>
      <t>其他党委办公厅（室）及相关机构事务支出</t>
    </r>
  </si>
  <si>
    <r>
      <t xml:space="preserve">  </t>
    </r>
    <r>
      <rPr>
        <sz val="11"/>
        <rFont val="宋体"/>
        <family val="0"/>
      </rPr>
      <t>组织事务</t>
    </r>
  </si>
  <si>
    <r>
      <t xml:space="preserve">    </t>
    </r>
    <r>
      <rPr>
        <sz val="11"/>
        <rFont val="宋体"/>
        <family val="0"/>
      </rPr>
      <t>行政运行（组织事务）</t>
    </r>
  </si>
  <si>
    <r>
      <t xml:space="preserve">    </t>
    </r>
    <r>
      <rPr>
        <sz val="11"/>
        <rFont val="宋体"/>
        <family val="0"/>
      </rPr>
      <t>一般行政管理事务（组织事务）</t>
    </r>
  </si>
  <si>
    <r>
      <t xml:space="preserve">    </t>
    </r>
    <r>
      <rPr>
        <sz val="11"/>
        <rFont val="宋体"/>
        <family val="0"/>
      </rPr>
      <t>其他组织事务支出</t>
    </r>
  </si>
  <si>
    <r>
      <t xml:space="preserve">  </t>
    </r>
    <r>
      <rPr>
        <sz val="11"/>
        <rFont val="宋体"/>
        <family val="0"/>
      </rPr>
      <t>宣传事务</t>
    </r>
  </si>
  <si>
    <r>
      <t xml:space="preserve">    </t>
    </r>
    <r>
      <rPr>
        <sz val="11"/>
        <rFont val="宋体"/>
        <family val="0"/>
      </rPr>
      <t>行政运行（宣传事务）</t>
    </r>
  </si>
  <si>
    <r>
      <t xml:space="preserve">    </t>
    </r>
    <r>
      <rPr>
        <sz val="11"/>
        <rFont val="宋体"/>
        <family val="0"/>
      </rPr>
      <t>一般行政管理事务（宣传事务）</t>
    </r>
  </si>
  <si>
    <r>
      <t xml:space="preserve">    </t>
    </r>
    <r>
      <rPr>
        <sz val="11"/>
        <rFont val="宋体"/>
        <family val="0"/>
      </rPr>
      <t>宣传管理</t>
    </r>
  </si>
  <si>
    <r>
      <t xml:space="preserve">    </t>
    </r>
    <r>
      <rPr>
        <sz val="11"/>
        <rFont val="宋体"/>
        <family val="0"/>
      </rPr>
      <t>其他宣传事务支出</t>
    </r>
  </si>
  <si>
    <r>
      <t xml:space="preserve">  </t>
    </r>
    <r>
      <rPr>
        <sz val="11"/>
        <rFont val="宋体"/>
        <family val="0"/>
      </rPr>
      <t>统战事务</t>
    </r>
  </si>
  <si>
    <r>
      <t xml:space="preserve">    </t>
    </r>
    <r>
      <rPr>
        <sz val="11"/>
        <rFont val="宋体"/>
        <family val="0"/>
      </rPr>
      <t>行政运行（统战事务）</t>
    </r>
  </si>
  <si>
    <r>
      <t xml:space="preserve">    </t>
    </r>
    <r>
      <rPr>
        <sz val="11"/>
        <rFont val="宋体"/>
        <family val="0"/>
      </rPr>
      <t>一般行政管理事务（统战事务）</t>
    </r>
  </si>
  <si>
    <r>
      <t xml:space="preserve">  </t>
    </r>
    <r>
      <rPr>
        <sz val="11"/>
        <rFont val="宋体"/>
        <family val="0"/>
      </rPr>
      <t>对外联络事务</t>
    </r>
  </si>
  <si>
    <r>
      <t xml:space="preserve">    </t>
    </r>
    <r>
      <rPr>
        <sz val="11"/>
        <rFont val="宋体"/>
        <family val="0"/>
      </rPr>
      <t>行政运行（对外联络事务）</t>
    </r>
  </si>
  <si>
    <r>
      <t xml:space="preserve">    </t>
    </r>
    <r>
      <rPr>
        <sz val="11"/>
        <rFont val="宋体"/>
        <family val="0"/>
      </rPr>
      <t>一般行政管理事务（对外联络事务）</t>
    </r>
  </si>
  <si>
    <r>
      <t xml:space="preserve">  </t>
    </r>
    <r>
      <rPr>
        <sz val="11"/>
        <rFont val="宋体"/>
        <family val="0"/>
      </rPr>
      <t>其他共产党事务支出</t>
    </r>
  </si>
  <si>
    <r>
      <t xml:space="preserve">    </t>
    </r>
    <r>
      <rPr>
        <sz val="11"/>
        <rFont val="宋体"/>
        <family val="0"/>
      </rPr>
      <t>一般行政管理事务</t>
    </r>
  </si>
  <si>
    <r>
      <t xml:space="preserve">    </t>
    </r>
    <r>
      <rPr>
        <sz val="11"/>
        <rFont val="宋体"/>
        <family val="0"/>
      </rPr>
      <t>其他共产党事务支出（其他共产党事务支出）</t>
    </r>
  </si>
  <si>
    <r>
      <t xml:space="preserve">  </t>
    </r>
    <r>
      <rPr>
        <sz val="11"/>
        <rFont val="宋体"/>
        <family val="0"/>
      </rPr>
      <t>网信事务</t>
    </r>
  </si>
  <si>
    <r>
      <t xml:space="preserve">    </t>
    </r>
    <r>
      <rPr>
        <sz val="11"/>
        <rFont val="宋体"/>
        <family val="0"/>
      </rPr>
      <t>行政运行</t>
    </r>
  </si>
  <si>
    <r>
      <t xml:space="preserve">    </t>
    </r>
    <r>
      <rPr>
        <sz val="11"/>
        <rFont val="宋体"/>
        <family val="0"/>
      </rPr>
      <t>其他网信事务支出</t>
    </r>
  </si>
  <si>
    <r>
      <t xml:space="preserve">  </t>
    </r>
    <r>
      <rPr>
        <sz val="11"/>
        <rFont val="宋体"/>
        <family val="0"/>
      </rPr>
      <t>市场监督管理事务</t>
    </r>
  </si>
  <si>
    <r>
      <t xml:space="preserve">    </t>
    </r>
    <r>
      <rPr>
        <sz val="11"/>
        <rFont val="宋体"/>
        <family val="0"/>
      </rPr>
      <t>市场主体管理</t>
    </r>
  </si>
  <si>
    <r>
      <t xml:space="preserve">    </t>
    </r>
    <r>
      <rPr>
        <sz val="11"/>
        <rFont val="宋体"/>
        <family val="0"/>
      </rPr>
      <t>信息化建设</t>
    </r>
  </si>
  <si>
    <r>
      <t xml:space="preserve">   </t>
    </r>
    <r>
      <rPr>
        <sz val="11"/>
        <rFont val="宋体"/>
        <family val="0"/>
      </rPr>
      <t>药品事务</t>
    </r>
  </si>
  <si>
    <r>
      <t xml:space="preserve">    </t>
    </r>
    <r>
      <rPr>
        <sz val="11"/>
        <rFont val="宋体"/>
        <family val="0"/>
      </rPr>
      <t>质量安全监管</t>
    </r>
  </si>
  <si>
    <r>
      <t xml:space="preserve">    </t>
    </r>
    <r>
      <rPr>
        <sz val="11"/>
        <rFont val="宋体"/>
        <family val="0"/>
      </rPr>
      <t>食品安全监管</t>
    </r>
  </si>
  <si>
    <r>
      <t xml:space="preserve">    </t>
    </r>
    <r>
      <rPr>
        <sz val="11"/>
        <rFont val="宋体"/>
        <family val="0"/>
      </rPr>
      <t>其他市场监督管理事务</t>
    </r>
  </si>
  <si>
    <r>
      <t xml:space="preserve">  </t>
    </r>
    <r>
      <rPr>
        <sz val="11"/>
        <rFont val="宋体"/>
        <family val="0"/>
      </rPr>
      <t>其他一般公共服务支出</t>
    </r>
  </si>
  <si>
    <r>
      <t xml:space="preserve">    </t>
    </r>
    <r>
      <rPr>
        <sz val="11"/>
        <rFont val="宋体"/>
        <family val="0"/>
      </rPr>
      <t>其他一般公共服务支出</t>
    </r>
  </si>
  <si>
    <r>
      <rPr>
        <sz val="11"/>
        <rFont val="宋体"/>
        <family val="0"/>
      </rPr>
      <t>国防支出</t>
    </r>
  </si>
  <si>
    <r>
      <t xml:space="preserve">  </t>
    </r>
    <r>
      <rPr>
        <sz val="11"/>
        <rFont val="宋体"/>
        <family val="0"/>
      </rPr>
      <t>国防动员</t>
    </r>
  </si>
  <si>
    <r>
      <t xml:space="preserve">    </t>
    </r>
    <r>
      <rPr>
        <sz val="11"/>
        <rFont val="宋体"/>
        <family val="0"/>
      </rPr>
      <t>民兵</t>
    </r>
  </si>
  <si>
    <r>
      <rPr>
        <sz val="11"/>
        <rFont val="宋体"/>
        <family val="0"/>
      </rPr>
      <t>公共安全支出</t>
    </r>
  </si>
  <si>
    <r>
      <t xml:space="preserve">  </t>
    </r>
    <r>
      <rPr>
        <sz val="11"/>
        <rFont val="宋体"/>
        <family val="0"/>
      </rPr>
      <t>武装警察部队</t>
    </r>
  </si>
  <si>
    <r>
      <t xml:space="preserve">    </t>
    </r>
    <r>
      <rPr>
        <sz val="11"/>
        <rFont val="宋体"/>
        <family val="0"/>
      </rPr>
      <t>其他武装警察部队支出</t>
    </r>
  </si>
  <si>
    <r>
      <t xml:space="preserve">  </t>
    </r>
    <r>
      <rPr>
        <sz val="11"/>
        <rFont val="宋体"/>
        <family val="0"/>
      </rPr>
      <t>公安</t>
    </r>
  </si>
  <si>
    <r>
      <t xml:space="preserve">    </t>
    </r>
    <r>
      <rPr>
        <sz val="11"/>
        <rFont val="宋体"/>
        <family val="0"/>
      </rPr>
      <t>行政运行（公安）</t>
    </r>
  </si>
  <si>
    <r>
      <t xml:space="preserve">    </t>
    </r>
    <r>
      <rPr>
        <sz val="11"/>
        <rFont val="宋体"/>
        <family val="0"/>
      </rPr>
      <t>机关服务（公安）</t>
    </r>
  </si>
  <si>
    <r>
      <t xml:space="preserve">    </t>
    </r>
    <r>
      <rPr>
        <sz val="11"/>
        <rFont val="宋体"/>
        <family val="0"/>
      </rPr>
      <t>信息化建设（公安）</t>
    </r>
  </si>
  <si>
    <r>
      <t xml:space="preserve">    </t>
    </r>
    <r>
      <rPr>
        <sz val="11"/>
        <rFont val="宋体"/>
        <family val="0"/>
      </rPr>
      <t>执法办案</t>
    </r>
  </si>
  <si>
    <r>
      <t xml:space="preserve">    </t>
    </r>
    <r>
      <rPr>
        <sz val="11"/>
        <rFont val="宋体"/>
        <family val="0"/>
      </rPr>
      <t>其他公安支出</t>
    </r>
  </si>
  <si>
    <r>
      <t xml:space="preserve">  </t>
    </r>
    <r>
      <rPr>
        <sz val="11"/>
        <rFont val="宋体"/>
        <family val="0"/>
      </rPr>
      <t>国家安全</t>
    </r>
  </si>
  <si>
    <r>
      <t xml:space="preserve">   </t>
    </r>
    <r>
      <rPr>
        <sz val="11"/>
        <rFont val="宋体"/>
        <family val="0"/>
      </rPr>
      <t>安全业务</t>
    </r>
  </si>
  <si>
    <r>
      <t xml:space="preserve">    </t>
    </r>
    <r>
      <rPr>
        <sz val="11"/>
        <rFont val="宋体"/>
        <family val="0"/>
      </rPr>
      <t>其他国家安全支出</t>
    </r>
  </si>
  <si>
    <r>
      <t xml:space="preserve">  </t>
    </r>
    <r>
      <rPr>
        <sz val="11"/>
        <rFont val="宋体"/>
        <family val="0"/>
      </rPr>
      <t>检察</t>
    </r>
  </si>
  <si>
    <r>
      <t xml:space="preserve">    </t>
    </r>
    <r>
      <rPr>
        <sz val="11"/>
        <rFont val="宋体"/>
        <family val="0"/>
      </rPr>
      <t>其他检察支出</t>
    </r>
  </si>
  <si>
    <r>
      <t xml:space="preserve">  </t>
    </r>
    <r>
      <rPr>
        <sz val="11"/>
        <rFont val="宋体"/>
        <family val="0"/>
      </rPr>
      <t>法院</t>
    </r>
  </si>
  <si>
    <r>
      <t xml:space="preserve">    </t>
    </r>
    <r>
      <rPr>
        <sz val="11"/>
        <rFont val="宋体"/>
        <family val="0"/>
      </rPr>
      <t>其他法院支出</t>
    </r>
  </si>
  <si>
    <r>
      <t xml:space="preserve">  </t>
    </r>
    <r>
      <rPr>
        <sz val="11"/>
        <rFont val="宋体"/>
        <family val="0"/>
      </rPr>
      <t>司法</t>
    </r>
  </si>
  <si>
    <r>
      <t xml:space="preserve">    </t>
    </r>
    <r>
      <rPr>
        <sz val="11"/>
        <rFont val="宋体"/>
        <family val="0"/>
      </rPr>
      <t>行政运行（司法）</t>
    </r>
  </si>
  <si>
    <r>
      <t xml:space="preserve">    </t>
    </r>
    <r>
      <rPr>
        <sz val="11"/>
        <rFont val="宋体"/>
        <family val="0"/>
      </rPr>
      <t>基层司法业务</t>
    </r>
  </si>
  <si>
    <r>
      <t xml:space="preserve">    </t>
    </r>
    <r>
      <rPr>
        <sz val="11"/>
        <rFont val="宋体"/>
        <family val="0"/>
      </rPr>
      <t>普法宣传</t>
    </r>
  </si>
  <si>
    <r>
      <t xml:space="preserve">    </t>
    </r>
    <r>
      <rPr>
        <sz val="11"/>
        <rFont val="宋体"/>
        <family val="0"/>
      </rPr>
      <t>公共法律援助</t>
    </r>
  </si>
  <si>
    <r>
      <t xml:space="preserve">    </t>
    </r>
    <r>
      <rPr>
        <sz val="11"/>
        <rFont val="宋体"/>
        <family val="0"/>
      </rPr>
      <t>社区矫正</t>
    </r>
  </si>
  <si>
    <r>
      <t xml:space="preserve">    </t>
    </r>
    <r>
      <rPr>
        <sz val="11"/>
        <rFont val="宋体"/>
        <family val="0"/>
      </rPr>
      <t>法制建设</t>
    </r>
  </si>
  <si>
    <r>
      <t xml:space="preserve">    </t>
    </r>
    <r>
      <rPr>
        <sz val="11"/>
        <rFont val="宋体"/>
        <family val="0"/>
      </rPr>
      <t>其他司法支出</t>
    </r>
  </si>
  <si>
    <r>
      <t xml:space="preserve">  </t>
    </r>
    <r>
      <rPr>
        <sz val="11"/>
        <rFont val="宋体"/>
        <family val="0"/>
      </rPr>
      <t>国家保密</t>
    </r>
  </si>
  <si>
    <r>
      <t xml:space="preserve">    </t>
    </r>
    <r>
      <rPr>
        <sz val="11"/>
        <rFont val="宋体"/>
        <family val="0"/>
      </rPr>
      <t>保密管理</t>
    </r>
  </si>
  <si>
    <r>
      <rPr>
        <sz val="11"/>
        <rFont val="宋体"/>
        <family val="0"/>
      </rPr>
      <t>教育支出</t>
    </r>
  </si>
  <si>
    <r>
      <t xml:space="preserve">  </t>
    </r>
    <r>
      <rPr>
        <sz val="11"/>
        <rFont val="宋体"/>
        <family val="0"/>
      </rPr>
      <t>教育管理事务</t>
    </r>
  </si>
  <si>
    <r>
      <t xml:space="preserve">    </t>
    </r>
    <r>
      <rPr>
        <sz val="11"/>
        <rFont val="宋体"/>
        <family val="0"/>
      </rPr>
      <t>行政运行（教育管理事务）</t>
    </r>
  </si>
  <si>
    <r>
      <t xml:space="preserve">    </t>
    </r>
    <r>
      <rPr>
        <sz val="11"/>
        <rFont val="宋体"/>
        <family val="0"/>
      </rPr>
      <t>一般行政管理事务（教育管理事务）</t>
    </r>
  </si>
  <si>
    <r>
      <t xml:space="preserve">    </t>
    </r>
    <r>
      <rPr>
        <sz val="11"/>
        <rFont val="宋体"/>
        <family val="0"/>
      </rPr>
      <t>其他教育管理事务支出</t>
    </r>
  </si>
  <si>
    <r>
      <t xml:space="preserve">  </t>
    </r>
    <r>
      <rPr>
        <sz val="11"/>
        <rFont val="宋体"/>
        <family val="0"/>
      </rPr>
      <t>普通教育</t>
    </r>
  </si>
  <si>
    <r>
      <t xml:space="preserve">    </t>
    </r>
    <r>
      <rPr>
        <sz val="11"/>
        <rFont val="宋体"/>
        <family val="0"/>
      </rPr>
      <t>学前教育</t>
    </r>
  </si>
  <si>
    <r>
      <t xml:space="preserve">    </t>
    </r>
    <r>
      <rPr>
        <sz val="11"/>
        <rFont val="宋体"/>
        <family val="0"/>
      </rPr>
      <t>高中教育</t>
    </r>
  </si>
  <si>
    <r>
      <t xml:space="preserve">    </t>
    </r>
    <r>
      <rPr>
        <sz val="11"/>
        <rFont val="宋体"/>
        <family val="0"/>
      </rPr>
      <t>高等教育</t>
    </r>
  </si>
  <si>
    <r>
      <t xml:space="preserve">    </t>
    </r>
    <r>
      <rPr>
        <sz val="11"/>
        <rFont val="宋体"/>
        <family val="0"/>
      </rPr>
      <t>其他普通教育支出</t>
    </r>
  </si>
  <si>
    <r>
      <t xml:space="preserve">  </t>
    </r>
    <r>
      <rPr>
        <sz val="11"/>
        <rFont val="宋体"/>
        <family val="0"/>
      </rPr>
      <t>职业教育</t>
    </r>
  </si>
  <si>
    <r>
      <t xml:space="preserve">    </t>
    </r>
    <r>
      <rPr>
        <sz val="11"/>
        <rFont val="宋体"/>
        <family val="0"/>
      </rPr>
      <t>中等职业教育</t>
    </r>
  </si>
  <si>
    <r>
      <t xml:space="preserve">    </t>
    </r>
    <r>
      <rPr>
        <sz val="11"/>
        <rFont val="宋体"/>
        <family val="0"/>
      </rPr>
      <t>技校教育</t>
    </r>
  </si>
  <si>
    <r>
      <t xml:space="preserve">    </t>
    </r>
    <r>
      <rPr>
        <sz val="11"/>
        <rFont val="宋体"/>
        <family val="0"/>
      </rPr>
      <t>高等职业教育</t>
    </r>
  </si>
  <si>
    <r>
      <t xml:space="preserve">    </t>
    </r>
    <r>
      <rPr>
        <sz val="11"/>
        <rFont val="宋体"/>
        <family val="0"/>
      </rPr>
      <t>其他职业教育支出</t>
    </r>
  </si>
  <si>
    <r>
      <t xml:space="preserve">  </t>
    </r>
    <r>
      <rPr>
        <sz val="11"/>
        <rFont val="宋体"/>
        <family val="0"/>
      </rPr>
      <t>进修及培训</t>
    </r>
  </si>
  <si>
    <r>
      <t xml:space="preserve">    </t>
    </r>
    <r>
      <rPr>
        <sz val="11"/>
        <rFont val="宋体"/>
        <family val="0"/>
      </rPr>
      <t>干部教育</t>
    </r>
  </si>
  <si>
    <r>
      <t xml:space="preserve">    </t>
    </r>
    <r>
      <rPr>
        <sz val="11"/>
        <rFont val="宋体"/>
        <family val="0"/>
      </rPr>
      <t>退役士兵能力提升</t>
    </r>
  </si>
  <si>
    <r>
      <t xml:space="preserve">  </t>
    </r>
    <r>
      <rPr>
        <sz val="11"/>
        <rFont val="宋体"/>
        <family val="0"/>
      </rPr>
      <t>其他教育支出</t>
    </r>
  </si>
  <si>
    <r>
      <t xml:space="preserve">    </t>
    </r>
    <r>
      <rPr>
        <sz val="11"/>
        <rFont val="宋体"/>
        <family val="0"/>
      </rPr>
      <t>其他教育支出</t>
    </r>
  </si>
  <si>
    <r>
      <rPr>
        <sz val="11"/>
        <rFont val="宋体"/>
        <family val="0"/>
      </rPr>
      <t>科学技术支出</t>
    </r>
  </si>
  <si>
    <r>
      <t xml:space="preserve">  </t>
    </r>
    <r>
      <rPr>
        <sz val="11"/>
        <rFont val="宋体"/>
        <family val="0"/>
      </rPr>
      <t>科学技术管理事务</t>
    </r>
  </si>
  <si>
    <r>
      <t xml:space="preserve">    </t>
    </r>
    <r>
      <rPr>
        <sz val="11"/>
        <rFont val="宋体"/>
        <family val="0"/>
      </rPr>
      <t>行政运行（科学技术管理事务）</t>
    </r>
  </si>
  <si>
    <r>
      <t xml:space="preserve">    </t>
    </r>
    <r>
      <rPr>
        <sz val="11"/>
        <rFont val="宋体"/>
        <family val="0"/>
      </rPr>
      <t>其他科学技术管理事务支出</t>
    </r>
  </si>
  <si>
    <r>
      <t xml:space="preserve">  </t>
    </r>
    <r>
      <rPr>
        <sz val="11"/>
        <rFont val="宋体"/>
        <family val="0"/>
      </rPr>
      <t>技术研究与开发</t>
    </r>
  </si>
  <si>
    <r>
      <t xml:space="preserve">    </t>
    </r>
    <r>
      <rPr>
        <sz val="11"/>
        <rFont val="宋体"/>
        <family val="0"/>
      </rPr>
      <t>科技成果转化与扩散</t>
    </r>
  </si>
  <si>
    <r>
      <t xml:space="preserve">  </t>
    </r>
    <r>
      <rPr>
        <sz val="11"/>
        <rFont val="宋体"/>
        <family val="0"/>
      </rPr>
      <t>科学技术普及</t>
    </r>
  </si>
  <si>
    <r>
      <t xml:space="preserve">    </t>
    </r>
    <r>
      <rPr>
        <sz val="11"/>
        <rFont val="宋体"/>
        <family val="0"/>
      </rPr>
      <t>机构运行（科学技术普及）</t>
    </r>
  </si>
  <si>
    <r>
      <t xml:space="preserve">    </t>
    </r>
    <r>
      <rPr>
        <sz val="11"/>
        <rFont val="宋体"/>
        <family val="0"/>
      </rPr>
      <t>科普活动</t>
    </r>
  </si>
  <si>
    <r>
      <t xml:space="preserve">  </t>
    </r>
    <r>
      <rPr>
        <sz val="11"/>
        <rFont val="宋体"/>
        <family val="0"/>
      </rPr>
      <t>科技交流与合作</t>
    </r>
  </si>
  <si>
    <r>
      <t xml:space="preserve">    </t>
    </r>
    <r>
      <rPr>
        <sz val="11"/>
        <rFont val="宋体"/>
        <family val="0"/>
      </rPr>
      <t>其他科技交流与合作支出</t>
    </r>
  </si>
  <si>
    <r>
      <t xml:space="preserve">  </t>
    </r>
    <r>
      <rPr>
        <sz val="11"/>
        <rFont val="宋体"/>
        <family val="0"/>
      </rPr>
      <t>其他科学技术支出</t>
    </r>
  </si>
  <si>
    <r>
      <t xml:space="preserve">    </t>
    </r>
    <r>
      <rPr>
        <sz val="11"/>
        <rFont val="宋体"/>
        <family val="0"/>
      </rPr>
      <t>科技奖励</t>
    </r>
  </si>
  <si>
    <r>
      <rPr>
        <sz val="11"/>
        <rFont val="宋体"/>
        <family val="0"/>
      </rPr>
      <t>文化旅游体育与传媒支出</t>
    </r>
  </si>
  <si>
    <r>
      <t xml:space="preserve">  </t>
    </r>
    <r>
      <rPr>
        <sz val="11"/>
        <rFont val="宋体"/>
        <family val="0"/>
      </rPr>
      <t>文化和旅游</t>
    </r>
  </si>
  <si>
    <r>
      <t xml:space="preserve">    </t>
    </r>
    <r>
      <rPr>
        <sz val="11"/>
        <rFont val="宋体"/>
        <family val="0"/>
      </rPr>
      <t>行政运行（文化）</t>
    </r>
  </si>
  <si>
    <r>
      <t xml:space="preserve">    </t>
    </r>
    <r>
      <rPr>
        <sz val="11"/>
        <rFont val="宋体"/>
        <family val="0"/>
      </rPr>
      <t>一般行政管理事务（文化）</t>
    </r>
  </si>
  <si>
    <r>
      <t xml:space="preserve">    </t>
    </r>
    <r>
      <rPr>
        <sz val="11"/>
        <rFont val="宋体"/>
        <family val="0"/>
      </rPr>
      <t>图书馆</t>
    </r>
  </si>
  <si>
    <r>
      <t xml:space="preserve">    </t>
    </r>
    <r>
      <rPr>
        <sz val="11"/>
        <rFont val="宋体"/>
        <family val="0"/>
      </rPr>
      <t>文化活动</t>
    </r>
  </si>
  <si>
    <r>
      <t xml:space="preserve">    </t>
    </r>
    <r>
      <rPr>
        <sz val="11"/>
        <rFont val="宋体"/>
        <family val="0"/>
      </rPr>
      <t>文化和旅游交流与合作</t>
    </r>
  </si>
  <si>
    <r>
      <t xml:space="preserve">    </t>
    </r>
    <r>
      <rPr>
        <sz val="11"/>
        <rFont val="宋体"/>
        <family val="0"/>
      </rPr>
      <t>文化创作与保护</t>
    </r>
  </si>
  <si>
    <r>
      <t xml:space="preserve">    </t>
    </r>
    <r>
      <rPr>
        <sz val="11"/>
        <rFont val="宋体"/>
        <family val="0"/>
      </rPr>
      <t>文化和旅游市场管理</t>
    </r>
  </si>
  <si>
    <r>
      <t xml:space="preserve">    </t>
    </r>
    <r>
      <rPr>
        <sz val="11"/>
        <rFont val="宋体"/>
        <family val="0"/>
      </rPr>
      <t>文化和旅游管理事务</t>
    </r>
  </si>
  <si>
    <r>
      <t xml:space="preserve">    </t>
    </r>
    <r>
      <rPr>
        <sz val="11"/>
        <rFont val="宋体"/>
        <family val="0"/>
      </rPr>
      <t>其他文化和旅游支出</t>
    </r>
  </si>
  <si>
    <r>
      <t xml:space="preserve">  </t>
    </r>
    <r>
      <rPr>
        <sz val="11"/>
        <rFont val="宋体"/>
        <family val="0"/>
      </rPr>
      <t>文物</t>
    </r>
  </si>
  <si>
    <r>
      <t xml:space="preserve">    </t>
    </r>
    <r>
      <rPr>
        <sz val="11"/>
        <rFont val="宋体"/>
        <family val="0"/>
      </rPr>
      <t>文物保护</t>
    </r>
  </si>
  <si>
    <r>
      <t xml:space="preserve">    </t>
    </r>
    <r>
      <rPr>
        <sz val="11"/>
        <rFont val="宋体"/>
        <family val="0"/>
      </rPr>
      <t>博物馆</t>
    </r>
  </si>
  <si>
    <r>
      <t xml:space="preserve">    </t>
    </r>
    <r>
      <rPr>
        <sz val="11"/>
        <rFont val="宋体"/>
        <family val="0"/>
      </rPr>
      <t>历史名城与古迹</t>
    </r>
  </si>
  <si>
    <r>
      <t xml:space="preserve">    </t>
    </r>
    <r>
      <rPr>
        <sz val="11"/>
        <rFont val="宋体"/>
        <family val="0"/>
      </rPr>
      <t>其他文物支出</t>
    </r>
  </si>
  <si>
    <r>
      <t xml:space="preserve">  </t>
    </r>
    <r>
      <rPr>
        <sz val="11"/>
        <rFont val="宋体"/>
        <family val="0"/>
      </rPr>
      <t>体育</t>
    </r>
  </si>
  <si>
    <r>
      <t xml:space="preserve">    </t>
    </r>
    <r>
      <rPr>
        <sz val="11"/>
        <rFont val="宋体"/>
        <family val="0"/>
      </rPr>
      <t>群众体育</t>
    </r>
  </si>
  <si>
    <r>
      <t xml:space="preserve">    </t>
    </r>
    <r>
      <rPr>
        <sz val="11"/>
        <rFont val="宋体"/>
        <family val="0"/>
      </rPr>
      <t>其他体育支出</t>
    </r>
  </si>
  <si>
    <r>
      <t xml:space="preserve">  </t>
    </r>
    <r>
      <rPr>
        <sz val="11"/>
        <rFont val="宋体"/>
        <family val="0"/>
      </rPr>
      <t>新闻出版电影</t>
    </r>
  </si>
  <si>
    <r>
      <t xml:space="preserve">    </t>
    </r>
    <r>
      <rPr>
        <sz val="11"/>
        <rFont val="宋体"/>
        <family val="0"/>
      </rPr>
      <t>新闻通讯</t>
    </r>
  </si>
  <si>
    <r>
      <t xml:space="preserve">    </t>
    </r>
    <r>
      <rPr>
        <sz val="11"/>
        <rFont val="宋体"/>
        <family val="0"/>
      </rPr>
      <t>出版发行</t>
    </r>
  </si>
  <si>
    <r>
      <t xml:space="preserve">    </t>
    </r>
    <r>
      <rPr>
        <sz val="11"/>
        <rFont val="宋体"/>
        <family val="0"/>
      </rPr>
      <t>其他新闻出版电影支出</t>
    </r>
  </si>
  <si>
    <r>
      <t xml:space="preserve">  </t>
    </r>
    <r>
      <rPr>
        <sz val="11"/>
        <rFont val="宋体"/>
        <family val="0"/>
      </rPr>
      <t>广播电视</t>
    </r>
  </si>
  <si>
    <r>
      <t xml:space="preserve">    </t>
    </r>
    <r>
      <rPr>
        <sz val="11"/>
        <rFont val="宋体"/>
        <family val="0"/>
      </rPr>
      <t>传输发射</t>
    </r>
  </si>
  <si>
    <r>
      <t xml:space="preserve">    </t>
    </r>
    <r>
      <rPr>
        <sz val="11"/>
        <rFont val="宋体"/>
        <family val="0"/>
      </rPr>
      <t>广播电视事务</t>
    </r>
  </si>
  <si>
    <r>
      <t xml:space="preserve">    </t>
    </r>
    <r>
      <rPr>
        <sz val="11"/>
        <rFont val="宋体"/>
        <family val="0"/>
      </rPr>
      <t>其他广播电视支出</t>
    </r>
  </si>
  <si>
    <r>
      <t xml:space="preserve">  </t>
    </r>
    <r>
      <rPr>
        <sz val="11"/>
        <rFont val="宋体"/>
        <family val="0"/>
      </rPr>
      <t>旅游发展基金支出</t>
    </r>
  </si>
  <si>
    <r>
      <t xml:space="preserve">    </t>
    </r>
    <r>
      <rPr>
        <sz val="11"/>
        <rFont val="宋体"/>
        <family val="0"/>
      </rPr>
      <t>地方旅游开发项目补助</t>
    </r>
  </si>
  <si>
    <r>
      <t xml:space="preserve">  </t>
    </r>
    <r>
      <rPr>
        <sz val="11"/>
        <rFont val="宋体"/>
        <family val="0"/>
      </rPr>
      <t>其他文化旅游体育与传媒支出</t>
    </r>
  </si>
  <si>
    <r>
      <t xml:space="preserve">    </t>
    </r>
    <r>
      <rPr>
        <sz val="11"/>
        <rFont val="宋体"/>
        <family val="0"/>
      </rPr>
      <t>文化产业发展专项支出</t>
    </r>
  </si>
  <si>
    <r>
      <t xml:space="preserve">    </t>
    </r>
    <r>
      <rPr>
        <sz val="11"/>
        <rFont val="宋体"/>
        <family val="0"/>
      </rPr>
      <t>其他文化旅游体育与传媒支出</t>
    </r>
  </si>
  <si>
    <r>
      <rPr>
        <sz val="11"/>
        <rFont val="宋体"/>
        <family val="0"/>
      </rPr>
      <t>社会保障和就业支出</t>
    </r>
  </si>
  <si>
    <r>
      <t xml:space="preserve">  </t>
    </r>
    <r>
      <rPr>
        <sz val="11"/>
        <rFont val="宋体"/>
        <family val="0"/>
      </rPr>
      <t>人力资源和社会保障管理事务</t>
    </r>
  </si>
  <si>
    <r>
      <t xml:space="preserve">    </t>
    </r>
    <r>
      <rPr>
        <sz val="11"/>
        <rFont val="宋体"/>
        <family val="0"/>
      </rPr>
      <t>行政运行（人力资源和社会保障管理事务）</t>
    </r>
  </si>
  <si>
    <r>
      <t xml:space="preserve">    </t>
    </r>
    <r>
      <rPr>
        <sz val="11"/>
        <rFont val="宋体"/>
        <family val="0"/>
      </rPr>
      <t>一般行政管理事务（人力资源和社会保障管理事务）</t>
    </r>
  </si>
  <si>
    <r>
      <t xml:space="preserve">    </t>
    </r>
    <r>
      <rPr>
        <sz val="11"/>
        <rFont val="宋体"/>
        <family val="0"/>
      </rPr>
      <t>机关服务（人力资源和社会保障管理事务）</t>
    </r>
  </si>
  <si>
    <r>
      <t xml:space="preserve">    </t>
    </r>
    <r>
      <rPr>
        <sz val="11"/>
        <rFont val="宋体"/>
        <family val="0"/>
      </rPr>
      <t>劳动保障监察</t>
    </r>
  </si>
  <si>
    <r>
      <t xml:space="preserve">    </t>
    </r>
    <r>
      <rPr>
        <sz val="11"/>
        <rFont val="宋体"/>
        <family val="0"/>
      </rPr>
      <t>就业管理事务</t>
    </r>
  </si>
  <si>
    <r>
      <t xml:space="preserve">    </t>
    </r>
    <r>
      <rPr>
        <sz val="11"/>
        <rFont val="宋体"/>
        <family val="0"/>
      </rPr>
      <t>信息化建设（人力资源和社会保障管理事务）</t>
    </r>
  </si>
  <si>
    <r>
      <t xml:space="preserve">    </t>
    </r>
    <r>
      <rPr>
        <sz val="11"/>
        <rFont val="宋体"/>
        <family val="0"/>
      </rPr>
      <t>社会保险经办机构</t>
    </r>
  </si>
  <si>
    <r>
      <t xml:space="preserve">    </t>
    </r>
    <r>
      <rPr>
        <sz val="11"/>
        <rFont val="宋体"/>
        <family val="0"/>
      </rPr>
      <t>劳动关系和维权</t>
    </r>
  </si>
  <si>
    <r>
      <t xml:space="preserve">    </t>
    </r>
    <r>
      <rPr>
        <sz val="11"/>
        <rFont val="宋体"/>
        <family val="0"/>
      </rPr>
      <t>公共就业服务和职业技能鉴定机构</t>
    </r>
  </si>
  <si>
    <r>
      <t xml:space="preserve">    </t>
    </r>
    <r>
      <rPr>
        <sz val="11"/>
        <rFont val="宋体"/>
        <family val="0"/>
      </rPr>
      <t>劳动人事争议调解仲裁</t>
    </r>
  </si>
  <si>
    <r>
      <t xml:space="preserve">    </t>
    </r>
    <r>
      <rPr>
        <sz val="11"/>
        <rFont val="宋体"/>
        <family val="0"/>
      </rPr>
      <t>引进人才费用</t>
    </r>
  </si>
  <si>
    <r>
      <t xml:space="preserve">    </t>
    </r>
    <r>
      <rPr>
        <sz val="11"/>
        <rFont val="宋体"/>
        <family val="0"/>
      </rPr>
      <t>其他人力资源和社会保障管理事务支出</t>
    </r>
  </si>
  <si>
    <r>
      <t xml:space="preserve">  </t>
    </r>
    <r>
      <rPr>
        <sz val="11"/>
        <rFont val="宋体"/>
        <family val="0"/>
      </rPr>
      <t>民政管理事务</t>
    </r>
  </si>
  <si>
    <r>
      <t xml:space="preserve">    </t>
    </r>
    <r>
      <rPr>
        <sz val="11"/>
        <rFont val="宋体"/>
        <family val="0"/>
      </rPr>
      <t>行政运行（民政管理事务）</t>
    </r>
  </si>
  <si>
    <r>
      <t xml:space="preserve">    </t>
    </r>
    <r>
      <rPr>
        <sz val="11"/>
        <rFont val="宋体"/>
        <family val="0"/>
      </rPr>
      <t>一般行政管理事务（民政管理事务）</t>
    </r>
  </si>
  <si>
    <r>
      <t xml:space="preserve">    </t>
    </r>
    <r>
      <rPr>
        <sz val="11"/>
        <rFont val="宋体"/>
        <family val="0"/>
      </rPr>
      <t>社会组织管理</t>
    </r>
  </si>
  <si>
    <r>
      <t xml:space="preserve">    </t>
    </r>
    <r>
      <rPr>
        <sz val="11"/>
        <rFont val="宋体"/>
        <family val="0"/>
      </rPr>
      <t>行政区划和地名管理</t>
    </r>
  </si>
  <si>
    <r>
      <t xml:space="preserve">    </t>
    </r>
    <r>
      <rPr>
        <sz val="11"/>
        <rFont val="宋体"/>
        <family val="0"/>
      </rPr>
      <t>基层政权建设和社区治理</t>
    </r>
  </si>
  <si>
    <r>
      <t xml:space="preserve">    </t>
    </r>
    <r>
      <rPr>
        <sz val="11"/>
        <rFont val="宋体"/>
        <family val="0"/>
      </rPr>
      <t>其他民政管理事务支出</t>
    </r>
  </si>
  <si>
    <r>
      <t xml:space="preserve">  </t>
    </r>
    <r>
      <rPr>
        <sz val="11"/>
        <rFont val="宋体"/>
        <family val="0"/>
      </rPr>
      <t>行政事业单位养老支出</t>
    </r>
  </si>
  <si>
    <r>
      <t xml:space="preserve">    </t>
    </r>
    <r>
      <rPr>
        <sz val="11"/>
        <rFont val="宋体"/>
        <family val="0"/>
      </rPr>
      <t>行政单位离退休</t>
    </r>
  </si>
  <si>
    <r>
      <t xml:space="preserve">    </t>
    </r>
    <r>
      <rPr>
        <sz val="11"/>
        <rFont val="宋体"/>
        <family val="0"/>
      </rPr>
      <t>事业单位离退休</t>
    </r>
  </si>
  <si>
    <r>
      <t xml:space="preserve">    </t>
    </r>
    <r>
      <rPr>
        <sz val="11"/>
        <rFont val="宋体"/>
        <family val="0"/>
      </rPr>
      <t>离退休人员管理机构</t>
    </r>
  </si>
  <si>
    <r>
      <t xml:space="preserve">    </t>
    </r>
    <r>
      <rPr>
        <sz val="11"/>
        <rFont val="宋体"/>
        <family val="0"/>
      </rPr>
      <t>机关事业单位基本养老保险缴费支出</t>
    </r>
  </si>
  <si>
    <r>
      <t xml:space="preserve">    </t>
    </r>
    <r>
      <rPr>
        <sz val="11"/>
        <rFont val="宋体"/>
        <family val="0"/>
      </rPr>
      <t>机关事业单位职业年金缴费支出</t>
    </r>
  </si>
  <si>
    <r>
      <t xml:space="preserve">    </t>
    </r>
    <r>
      <rPr>
        <sz val="11"/>
        <rFont val="宋体"/>
        <family val="0"/>
      </rPr>
      <t>对机关事业单位基本养老保险基金的补助</t>
    </r>
  </si>
  <si>
    <r>
      <t xml:space="preserve">    </t>
    </r>
    <r>
      <rPr>
        <sz val="11"/>
        <rFont val="宋体"/>
        <family val="0"/>
      </rPr>
      <t>其他行政事业单位养老支出</t>
    </r>
  </si>
  <si>
    <r>
      <t xml:space="preserve">  </t>
    </r>
    <r>
      <rPr>
        <sz val="11"/>
        <rFont val="宋体"/>
        <family val="0"/>
      </rPr>
      <t>企业改革补助</t>
    </r>
  </si>
  <si>
    <r>
      <t xml:space="preserve">    </t>
    </r>
    <r>
      <rPr>
        <sz val="11"/>
        <rFont val="宋体"/>
        <family val="0"/>
      </rPr>
      <t>企业关闭破产补助</t>
    </r>
  </si>
  <si>
    <r>
      <t xml:space="preserve">  </t>
    </r>
    <r>
      <rPr>
        <sz val="11"/>
        <rFont val="宋体"/>
        <family val="0"/>
      </rPr>
      <t>就业补助</t>
    </r>
  </si>
  <si>
    <r>
      <t xml:space="preserve">    </t>
    </r>
    <r>
      <rPr>
        <sz val="11"/>
        <rFont val="宋体"/>
        <family val="0"/>
      </rPr>
      <t>其他就业补助支出</t>
    </r>
  </si>
  <si>
    <r>
      <t xml:space="preserve">  </t>
    </r>
    <r>
      <rPr>
        <sz val="11"/>
        <rFont val="宋体"/>
        <family val="0"/>
      </rPr>
      <t>抚恤</t>
    </r>
  </si>
  <si>
    <r>
      <t xml:space="preserve">    </t>
    </r>
    <r>
      <rPr>
        <sz val="11"/>
        <rFont val="宋体"/>
        <family val="0"/>
      </rPr>
      <t>死亡抚恤</t>
    </r>
  </si>
  <si>
    <r>
      <t xml:space="preserve">    </t>
    </r>
    <r>
      <rPr>
        <sz val="11"/>
        <rFont val="宋体"/>
        <family val="0"/>
      </rPr>
      <t>在乡复员、退伍军人生活补助</t>
    </r>
  </si>
  <si>
    <r>
      <t xml:space="preserve">    </t>
    </r>
    <r>
      <rPr>
        <sz val="11"/>
        <rFont val="宋体"/>
        <family val="0"/>
      </rPr>
      <t>其他优抚支出</t>
    </r>
  </si>
  <si>
    <r>
      <t xml:space="preserve">  </t>
    </r>
    <r>
      <rPr>
        <sz val="11"/>
        <rFont val="宋体"/>
        <family val="0"/>
      </rPr>
      <t>退役安置</t>
    </r>
  </si>
  <si>
    <r>
      <t xml:space="preserve">    </t>
    </r>
    <r>
      <rPr>
        <sz val="11"/>
        <rFont val="宋体"/>
        <family val="0"/>
      </rPr>
      <t>退役士兵安置</t>
    </r>
  </si>
  <si>
    <r>
      <t xml:space="preserve">    </t>
    </r>
    <r>
      <rPr>
        <sz val="11"/>
        <rFont val="宋体"/>
        <family val="0"/>
      </rPr>
      <t>军队移交政府的离退休人员安置</t>
    </r>
  </si>
  <si>
    <r>
      <t xml:space="preserve">    </t>
    </r>
    <r>
      <rPr>
        <sz val="11"/>
        <rFont val="宋体"/>
        <family val="0"/>
      </rPr>
      <t>军队移交政府离退休干部管理机构</t>
    </r>
  </si>
  <si>
    <r>
      <t xml:space="preserve">    </t>
    </r>
    <r>
      <rPr>
        <sz val="11"/>
        <rFont val="宋体"/>
        <family val="0"/>
      </rPr>
      <t>军队转业干部安置</t>
    </r>
  </si>
  <si>
    <r>
      <t xml:space="preserve">    </t>
    </r>
    <r>
      <rPr>
        <sz val="11"/>
        <rFont val="宋体"/>
        <family val="0"/>
      </rPr>
      <t>其他退役安置支出</t>
    </r>
  </si>
  <si>
    <r>
      <t xml:space="preserve">  </t>
    </r>
    <r>
      <rPr>
        <sz val="11"/>
        <rFont val="宋体"/>
        <family val="0"/>
      </rPr>
      <t>社会福利</t>
    </r>
  </si>
  <si>
    <r>
      <t xml:space="preserve">    </t>
    </r>
    <r>
      <rPr>
        <sz val="11"/>
        <rFont val="宋体"/>
        <family val="0"/>
      </rPr>
      <t>儿童福利</t>
    </r>
  </si>
  <si>
    <r>
      <t xml:space="preserve">    </t>
    </r>
    <r>
      <rPr>
        <sz val="11"/>
        <rFont val="宋体"/>
        <family val="0"/>
      </rPr>
      <t>老年福利</t>
    </r>
  </si>
  <si>
    <r>
      <t xml:space="preserve">    </t>
    </r>
    <r>
      <rPr>
        <sz val="11"/>
        <rFont val="宋体"/>
        <family val="0"/>
      </rPr>
      <t>殡葬</t>
    </r>
  </si>
  <si>
    <r>
      <t xml:space="preserve">    </t>
    </r>
    <r>
      <rPr>
        <sz val="11"/>
        <rFont val="宋体"/>
        <family val="0"/>
      </rPr>
      <t>社会福利事业单位</t>
    </r>
  </si>
  <si>
    <r>
      <t xml:space="preserve">    </t>
    </r>
    <r>
      <rPr>
        <sz val="11"/>
        <rFont val="宋体"/>
        <family val="0"/>
      </rPr>
      <t>养老服务</t>
    </r>
  </si>
  <si>
    <r>
      <t xml:space="preserve">    </t>
    </r>
    <r>
      <rPr>
        <sz val="11"/>
        <rFont val="宋体"/>
        <family val="0"/>
      </rPr>
      <t>其他社会福利支出</t>
    </r>
  </si>
  <si>
    <r>
      <t xml:space="preserve">  </t>
    </r>
    <r>
      <rPr>
        <sz val="11"/>
        <rFont val="宋体"/>
        <family val="0"/>
      </rPr>
      <t>残疾人事业</t>
    </r>
  </si>
  <si>
    <r>
      <t xml:space="preserve">    </t>
    </r>
    <r>
      <rPr>
        <sz val="11"/>
        <rFont val="宋体"/>
        <family val="0"/>
      </rPr>
      <t>行政运行（残疾人事业）</t>
    </r>
  </si>
  <si>
    <r>
      <t xml:space="preserve">    </t>
    </r>
    <r>
      <rPr>
        <sz val="11"/>
        <rFont val="宋体"/>
        <family val="0"/>
      </rPr>
      <t>残疾人康复</t>
    </r>
  </si>
  <si>
    <r>
      <t xml:space="preserve">    </t>
    </r>
    <r>
      <rPr>
        <sz val="11"/>
        <rFont val="宋体"/>
        <family val="0"/>
      </rPr>
      <t>残疾人就业和扶贫</t>
    </r>
  </si>
  <si>
    <r>
      <t xml:space="preserve">   </t>
    </r>
    <r>
      <rPr>
        <sz val="11"/>
        <rFont val="宋体"/>
        <family val="0"/>
      </rPr>
      <t>残疾人生活和护理补贴</t>
    </r>
  </si>
  <si>
    <r>
      <t xml:space="preserve">    </t>
    </r>
    <r>
      <rPr>
        <sz val="11"/>
        <rFont val="宋体"/>
        <family val="0"/>
      </rPr>
      <t>其他残疾人事业支出</t>
    </r>
  </si>
  <si>
    <r>
      <t xml:space="preserve">  </t>
    </r>
    <r>
      <rPr>
        <sz val="11"/>
        <rFont val="宋体"/>
        <family val="0"/>
      </rPr>
      <t>红十字事业</t>
    </r>
  </si>
  <si>
    <r>
      <t xml:space="preserve">    </t>
    </r>
    <r>
      <rPr>
        <sz val="11"/>
        <rFont val="宋体"/>
        <family val="0"/>
      </rPr>
      <t>行政运行（红十字事业）</t>
    </r>
  </si>
  <si>
    <r>
      <t xml:space="preserve">    </t>
    </r>
    <r>
      <rPr>
        <sz val="11"/>
        <rFont val="宋体"/>
        <family val="0"/>
      </rPr>
      <t>一般行政管理事务（红十字事业）</t>
    </r>
  </si>
  <si>
    <r>
      <t xml:space="preserve">    </t>
    </r>
    <r>
      <rPr>
        <sz val="11"/>
        <rFont val="宋体"/>
        <family val="0"/>
      </rPr>
      <t>其他红十字事业支出</t>
    </r>
  </si>
  <si>
    <r>
      <t xml:space="preserve">  </t>
    </r>
    <r>
      <rPr>
        <sz val="11"/>
        <rFont val="宋体"/>
        <family val="0"/>
      </rPr>
      <t>临时救助</t>
    </r>
  </si>
  <si>
    <r>
      <t xml:space="preserve">    </t>
    </r>
    <r>
      <rPr>
        <sz val="11"/>
        <rFont val="宋体"/>
        <family val="0"/>
      </rPr>
      <t>临时救助支出</t>
    </r>
  </si>
  <si>
    <r>
      <t xml:space="preserve">    </t>
    </r>
    <r>
      <rPr>
        <sz val="11"/>
        <rFont val="宋体"/>
        <family val="0"/>
      </rPr>
      <t>流浪乞讨人员救助支出</t>
    </r>
  </si>
  <si>
    <r>
      <t xml:space="preserve">  </t>
    </r>
    <r>
      <rPr>
        <sz val="11"/>
        <rFont val="宋体"/>
        <family val="0"/>
      </rPr>
      <t>特困人员救助供养</t>
    </r>
  </si>
  <si>
    <r>
      <t xml:space="preserve">    </t>
    </r>
    <r>
      <rPr>
        <sz val="11"/>
        <rFont val="宋体"/>
        <family val="0"/>
      </rPr>
      <t>城市特困人员救助供养支出</t>
    </r>
  </si>
  <si>
    <r>
      <t xml:space="preserve">  </t>
    </r>
    <r>
      <rPr>
        <sz val="11"/>
        <rFont val="宋体"/>
        <family val="0"/>
      </rPr>
      <t>其他生活救助</t>
    </r>
  </si>
  <si>
    <r>
      <t xml:space="preserve">    </t>
    </r>
    <r>
      <rPr>
        <sz val="11"/>
        <rFont val="宋体"/>
        <family val="0"/>
      </rPr>
      <t>其他城市生活救助</t>
    </r>
  </si>
  <si>
    <r>
      <t xml:space="preserve">     </t>
    </r>
    <r>
      <rPr>
        <sz val="11"/>
        <rFont val="宋体"/>
        <family val="0"/>
      </rPr>
      <t>其他农村生活救助</t>
    </r>
  </si>
  <si>
    <r>
      <t xml:space="preserve">  </t>
    </r>
    <r>
      <rPr>
        <sz val="11"/>
        <rFont val="宋体"/>
        <family val="0"/>
      </rPr>
      <t>财政对基本养老保险基金的补助</t>
    </r>
  </si>
  <si>
    <r>
      <t xml:space="preserve">    </t>
    </r>
    <r>
      <rPr>
        <sz val="11"/>
        <rFont val="宋体"/>
        <family val="0"/>
      </rPr>
      <t>财政对企业职工基本养老保险基金的补助</t>
    </r>
  </si>
  <si>
    <r>
      <t xml:space="preserve">  </t>
    </r>
    <r>
      <rPr>
        <sz val="11"/>
        <rFont val="宋体"/>
        <family val="0"/>
      </rPr>
      <t>退役军人管理事务</t>
    </r>
  </si>
  <si>
    <r>
      <t xml:space="preserve">    </t>
    </r>
    <r>
      <rPr>
        <sz val="11"/>
        <rFont val="宋体"/>
        <family val="0"/>
      </rPr>
      <t>拥军优属</t>
    </r>
  </si>
  <si>
    <r>
      <t xml:space="preserve">    </t>
    </r>
    <r>
      <rPr>
        <sz val="11"/>
        <rFont val="宋体"/>
        <family val="0"/>
      </rPr>
      <t>其他退役军人事务管理支出</t>
    </r>
  </si>
  <si>
    <r>
      <t xml:space="preserve">  </t>
    </r>
    <r>
      <rPr>
        <sz val="11"/>
        <rFont val="宋体"/>
        <family val="0"/>
      </rPr>
      <t>其他社会保障和就业支出</t>
    </r>
  </si>
  <si>
    <r>
      <t xml:space="preserve">    </t>
    </r>
    <r>
      <rPr>
        <sz val="11"/>
        <rFont val="宋体"/>
        <family val="0"/>
      </rPr>
      <t>其他社会保障和就业支出</t>
    </r>
  </si>
  <si>
    <r>
      <rPr>
        <sz val="11"/>
        <rFont val="宋体"/>
        <family val="0"/>
      </rPr>
      <t>卫生健康支出</t>
    </r>
  </si>
  <si>
    <r>
      <t xml:space="preserve">  </t>
    </r>
    <r>
      <rPr>
        <sz val="11"/>
        <rFont val="宋体"/>
        <family val="0"/>
      </rPr>
      <t>卫生健康管理事务</t>
    </r>
  </si>
  <si>
    <r>
      <t xml:space="preserve">    </t>
    </r>
    <r>
      <rPr>
        <sz val="11"/>
        <rFont val="宋体"/>
        <family val="0"/>
      </rPr>
      <t>行政运行（医疗卫生管理事务）</t>
    </r>
  </si>
  <si>
    <r>
      <t xml:space="preserve">    </t>
    </r>
    <r>
      <rPr>
        <sz val="11"/>
        <rFont val="宋体"/>
        <family val="0"/>
      </rPr>
      <t>一般行政管理事务（医疗卫生管理事务）</t>
    </r>
  </si>
  <si>
    <r>
      <t xml:space="preserve">    </t>
    </r>
    <r>
      <rPr>
        <sz val="11"/>
        <rFont val="宋体"/>
        <family val="0"/>
      </rPr>
      <t>其他卫生健康管理事务支出</t>
    </r>
  </si>
  <si>
    <r>
      <t xml:space="preserve">  </t>
    </r>
    <r>
      <rPr>
        <sz val="11"/>
        <rFont val="宋体"/>
        <family val="0"/>
      </rPr>
      <t>公立医院</t>
    </r>
  </si>
  <si>
    <r>
      <t xml:space="preserve">    </t>
    </r>
    <r>
      <rPr>
        <sz val="11"/>
        <rFont val="宋体"/>
        <family val="0"/>
      </rPr>
      <t>综合医院</t>
    </r>
  </si>
  <si>
    <r>
      <t xml:space="preserve">    </t>
    </r>
    <r>
      <rPr>
        <sz val="11"/>
        <rFont val="宋体"/>
        <family val="0"/>
      </rPr>
      <t>中医（民族）医院</t>
    </r>
  </si>
  <si>
    <r>
      <t xml:space="preserve">    </t>
    </r>
    <r>
      <rPr>
        <sz val="11"/>
        <rFont val="宋体"/>
        <family val="0"/>
      </rPr>
      <t>妇幼保健医院</t>
    </r>
  </si>
  <si>
    <r>
      <t xml:space="preserve">    </t>
    </r>
    <r>
      <rPr>
        <sz val="11"/>
        <rFont val="宋体"/>
        <family val="0"/>
      </rPr>
      <t>其他公立医院支出</t>
    </r>
  </si>
  <si>
    <r>
      <t xml:space="preserve">  </t>
    </r>
    <r>
      <rPr>
        <sz val="11"/>
        <rFont val="宋体"/>
        <family val="0"/>
      </rPr>
      <t>基层医疗卫生机构</t>
    </r>
  </si>
  <si>
    <r>
      <t xml:space="preserve">    </t>
    </r>
    <r>
      <rPr>
        <sz val="11"/>
        <rFont val="宋体"/>
        <family val="0"/>
      </rPr>
      <t>其他基层医疗卫生机构支出</t>
    </r>
  </si>
  <si>
    <r>
      <t xml:space="preserve">  </t>
    </r>
    <r>
      <rPr>
        <sz val="11"/>
        <rFont val="宋体"/>
        <family val="0"/>
      </rPr>
      <t>公共卫生</t>
    </r>
  </si>
  <si>
    <r>
      <t xml:space="preserve">    </t>
    </r>
    <r>
      <rPr>
        <sz val="11"/>
        <rFont val="宋体"/>
        <family val="0"/>
      </rPr>
      <t>疾病预防控制机构</t>
    </r>
  </si>
  <si>
    <r>
      <t xml:space="preserve">    </t>
    </r>
    <r>
      <rPr>
        <sz val="11"/>
        <rFont val="宋体"/>
        <family val="0"/>
      </rPr>
      <t>卫生监督机构</t>
    </r>
  </si>
  <si>
    <r>
      <t xml:space="preserve">    </t>
    </r>
    <r>
      <rPr>
        <sz val="11"/>
        <rFont val="宋体"/>
        <family val="0"/>
      </rPr>
      <t>妇幼保健机构</t>
    </r>
  </si>
  <si>
    <r>
      <t xml:space="preserve">    </t>
    </r>
    <r>
      <rPr>
        <sz val="11"/>
        <rFont val="宋体"/>
        <family val="0"/>
      </rPr>
      <t>应急救治机构</t>
    </r>
  </si>
  <si>
    <r>
      <t xml:space="preserve">    </t>
    </r>
    <r>
      <rPr>
        <sz val="11"/>
        <rFont val="宋体"/>
        <family val="0"/>
      </rPr>
      <t>采供血机构</t>
    </r>
  </si>
  <si>
    <r>
      <t xml:space="preserve">    </t>
    </r>
    <r>
      <rPr>
        <sz val="11"/>
        <rFont val="宋体"/>
        <family val="0"/>
      </rPr>
      <t>基本公共卫生服务</t>
    </r>
  </si>
  <si>
    <r>
      <t xml:space="preserve">    </t>
    </r>
    <r>
      <rPr>
        <sz val="11"/>
        <rFont val="宋体"/>
        <family val="0"/>
      </rPr>
      <t>重大公共卫生服务</t>
    </r>
  </si>
  <si>
    <r>
      <t xml:space="preserve">    </t>
    </r>
    <r>
      <rPr>
        <sz val="11"/>
        <rFont val="宋体"/>
        <family val="0"/>
      </rPr>
      <t>突发公共卫生事件应急处理</t>
    </r>
  </si>
  <si>
    <r>
      <t xml:space="preserve">    </t>
    </r>
    <r>
      <rPr>
        <sz val="11"/>
        <rFont val="宋体"/>
        <family val="0"/>
      </rPr>
      <t>其他公共卫生支出</t>
    </r>
  </si>
  <si>
    <r>
      <t xml:space="preserve">  </t>
    </r>
    <r>
      <rPr>
        <sz val="11"/>
        <rFont val="宋体"/>
        <family val="0"/>
      </rPr>
      <t>中医药</t>
    </r>
  </si>
  <si>
    <r>
      <t xml:space="preserve">    </t>
    </r>
    <r>
      <rPr>
        <sz val="11"/>
        <rFont val="宋体"/>
        <family val="0"/>
      </rPr>
      <t>中医</t>
    </r>
    <r>
      <rPr>
        <sz val="11"/>
        <rFont val="Times New Roman"/>
        <family val="1"/>
      </rPr>
      <t>(</t>
    </r>
    <r>
      <rPr>
        <sz val="11"/>
        <rFont val="宋体"/>
        <family val="0"/>
      </rPr>
      <t>民族医</t>
    </r>
    <r>
      <rPr>
        <sz val="11"/>
        <rFont val="Times New Roman"/>
        <family val="1"/>
      </rPr>
      <t>)</t>
    </r>
    <r>
      <rPr>
        <sz val="11"/>
        <rFont val="宋体"/>
        <family val="0"/>
      </rPr>
      <t>药专项</t>
    </r>
  </si>
  <si>
    <r>
      <t xml:space="preserve">    </t>
    </r>
    <r>
      <rPr>
        <sz val="11"/>
        <rFont val="宋体"/>
        <family val="0"/>
      </rPr>
      <t>其他中医药支出</t>
    </r>
  </si>
  <si>
    <r>
      <t xml:space="preserve">  </t>
    </r>
    <r>
      <rPr>
        <sz val="11"/>
        <rFont val="宋体"/>
        <family val="0"/>
      </rPr>
      <t>计划生育事务</t>
    </r>
  </si>
  <si>
    <r>
      <t xml:space="preserve">    </t>
    </r>
    <r>
      <rPr>
        <sz val="11"/>
        <rFont val="宋体"/>
        <family val="0"/>
      </rPr>
      <t>计划生育机构</t>
    </r>
  </si>
  <si>
    <r>
      <t xml:space="preserve">    </t>
    </r>
    <r>
      <rPr>
        <sz val="11"/>
        <rFont val="宋体"/>
        <family val="0"/>
      </rPr>
      <t>计划生育服务</t>
    </r>
  </si>
  <si>
    <r>
      <t xml:space="preserve">    </t>
    </r>
    <r>
      <rPr>
        <sz val="11"/>
        <rFont val="宋体"/>
        <family val="0"/>
      </rPr>
      <t>其他计划生育事务支出</t>
    </r>
  </si>
  <si>
    <r>
      <t xml:space="preserve">  </t>
    </r>
    <r>
      <rPr>
        <sz val="11"/>
        <rFont val="宋体"/>
        <family val="0"/>
      </rPr>
      <t>行政事业单位医疗</t>
    </r>
  </si>
  <si>
    <r>
      <t xml:space="preserve">    </t>
    </r>
    <r>
      <rPr>
        <sz val="11"/>
        <rFont val="宋体"/>
        <family val="0"/>
      </rPr>
      <t>行政单位医疗</t>
    </r>
  </si>
  <si>
    <r>
      <t xml:space="preserve">    </t>
    </r>
    <r>
      <rPr>
        <sz val="11"/>
        <rFont val="宋体"/>
        <family val="0"/>
      </rPr>
      <t>事业单位医疗</t>
    </r>
  </si>
  <si>
    <r>
      <t xml:space="preserve">    </t>
    </r>
    <r>
      <rPr>
        <sz val="11"/>
        <rFont val="宋体"/>
        <family val="0"/>
      </rPr>
      <t>其他行政事业单位医疗支出</t>
    </r>
  </si>
  <si>
    <r>
      <t xml:space="preserve">  </t>
    </r>
    <r>
      <rPr>
        <sz val="11"/>
        <rFont val="宋体"/>
        <family val="0"/>
      </rPr>
      <t>财政对基本医疗保险基金的补助</t>
    </r>
  </si>
  <si>
    <r>
      <t xml:space="preserve">    </t>
    </r>
    <r>
      <rPr>
        <sz val="11"/>
        <rFont val="宋体"/>
        <family val="0"/>
      </rPr>
      <t>财政对城乡居民基本医疗保险基金的补助</t>
    </r>
  </si>
  <si>
    <r>
      <t xml:space="preserve">  </t>
    </r>
    <r>
      <rPr>
        <sz val="11"/>
        <rFont val="宋体"/>
        <family val="0"/>
      </rPr>
      <t>医疗救助</t>
    </r>
  </si>
  <si>
    <r>
      <t xml:space="preserve">    </t>
    </r>
    <r>
      <rPr>
        <sz val="11"/>
        <rFont val="宋体"/>
        <family val="0"/>
      </rPr>
      <t>城乡医疗救助</t>
    </r>
  </si>
  <si>
    <r>
      <t xml:space="preserve">    </t>
    </r>
    <r>
      <rPr>
        <sz val="11"/>
        <rFont val="宋体"/>
        <family val="0"/>
      </rPr>
      <t>疾病应急救助</t>
    </r>
  </si>
  <si>
    <r>
      <t xml:space="preserve">    </t>
    </r>
    <r>
      <rPr>
        <sz val="11"/>
        <rFont val="宋体"/>
        <family val="0"/>
      </rPr>
      <t>其他医疗救助支出</t>
    </r>
  </si>
  <si>
    <r>
      <t xml:space="preserve">  </t>
    </r>
    <r>
      <rPr>
        <sz val="11"/>
        <rFont val="宋体"/>
        <family val="0"/>
      </rPr>
      <t>优抚对象医疗</t>
    </r>
  </si>
  <si>
    <r>
      <t xml:space="preserve">    </t>
    </r>
    <r>
      <rPr>
        <sz val="11"/>
        <rFont val="宋体"/>
        <family val="0"/>
      </rPr>
      <t>优抚对象医疗补助</t>
    </r>
  </si>
  <si>
    <r>
      <t xml:space="preserve">   </t>
    </r>
    <r>
      <rPr>
        <sz val="11"/>
        <rFont val="宋体"/>
        <family val="0"/>
      </rPr>
      <t>其他优抚对象医疗支出</t>
    </r>
  </si>
  <si>
    <r>
      <t xml:space="preserve">  </t>
    </r>
    <r>
      <rPr>
        <sz val="11"/>
        <rFont val="宋体"/>
        <family val="0"/>
      </rPr>
      <t>医疗保障管理事务</t>
    </r>
  </si>
  <si>
    <r>
      <t xml:space="preserve">    </t>
    </r>
    <r>
      <rPr>
        <sz val="11"/>
        <rFont val="宋体"/>
        <family val="0"/>
      </rPr>
      <t>机关服务</t>
    </r>
  </si>
  <si>
    <r>
      <t xml:space="preserve">    </t>
    </r>
    <r>
      <rPr>
        <sz val="11"/>
        <rFont val="宋体"/>
        <family val="0"/>
      </rPr>
      <t>医疗保障政策管理</t>
    </r>
  </si>
  <si>
    <r>
      <t xml:space="preserve">    </t>
    </r>
    <r>
      <rPr>
        <sz val="11"/>
        <rFont val="宋体"/>
        <family val="0"/>
      </rPr>
      <t>医疗保障经办事务</t>
    </r>
  </si>
  <si>
    <r>
      <t xml:space="preserve">    </t>
    </r>
    <r>
      <rPr>
        <sz val="11"/>
        <rFont val="宋体"/>
        <family val="0"/>
      </rPr>
      <t>其他医疗保障管理事务支出</t>
    </r>
  </si>
  <si>
    <r>
      <t xml:space="preserve">  </t>
    </r>
    <r>
      <rPr>
        <sz val="11"/>
        <rFont val="宋体"/>
        <family val="0"/>
      </rPr>
      <t>老龄卫生健康事务</t>
    </r>
  </si>
  <si>
    <r>
      <t xml:space="preserve">    </t>
    </r>
    <r>
      <rPr>
        <sz val="11"/>
        <rFont val="宋体"/>
        <family val="0"/>
      </rPr>
      <t>老龄卫生健康事务</t>
    </r>
  </si>
  <si>
    <r>
      <t xml:space="preserve">  </t>
    </r>
    <r>
      <rPr>
        <sz val="11"/>
        <rFont val="宋体"/>
        <family val="0"/>
      </rPr>
      <t>其他卫生健康支出</t>
    </r>
  </si>
  <si>
    <r>
      <t xml:space="preserve">    </t>
    </r>
    <r>
      <rPr>
        <sz val="11"/>
        <rFont val="宋体"/>
        <family val="0"/>
      </rPr>
      <t>其他卫生健康支出</t>
    </r>
  </si>
  <si>
    <r>
      <rPr>
        <sz val="11"/>
        <rFont val="宋体"/>
        <family val="0"/>
      </rPr>
      <t>节能环保支出</t>
    </r>
  </si>
  <si>
    <r>
      <t xml:space="preserve">  </t>
    </r>
    <r>
      <rPr>
        <sz val="11"/>
        <rFont val="宋体"/>
        <family val="0"/>
      </rPr>
      <t>环境保护管理事务</t>
    </r>
  </si>
  <si>
    <r>
      <t xml:space="preserve">    </t>
    </r>
    <r>
      <rPr>
        <sz val="11"/>
        <rFont val="宋体"/>
        <family val="0"/>
      </rPr>
      <t>行政运行（环境保护管理事务）</t>
    </r>
  </si>
  <si>
    <r>
      <t xml:space="preserve">    </t>
    </r>
    <r>
      <rPr>
        <sz val="11"/>
        <rFont val="宋体"/>
        <family val="0"/>
      </rPr>
      <t>一般行政管理事务（环境保护管理事务）</t>
    </r>
  </si>
  <si>
    <r>
      <t xml:space="preserve">    </t>
    </r>
    <r>
      <rPr>
        <sz val="11"/>
        <rFont val="宋体"/>
        <family val="0"/>
      </rPr>
      <t>其他环境保护管理事务支出</t>
    </r>
  </si>
  <si>
    <r>
      <t xml:space="preserve">  </t>
    </r>
    <r>
      <rPr>
        <sz val="11"/>
        <rFont val="宋体"/>
        <family val="0"/>
      </rPr>
      <t>环境监测与监察</t>
    </r>
  </si>
  <si>
    <r>
      <t xml:space="preserve">    </t>
    </r>
    <r>
      <rPr>
        <sz val="11"/>
        <rFont val="宋体"/>
        <family val="0"/>
      </rPr>
      <t>建设项目环评审查与监督</t>
    </r>
  </si>
  <si>
    <r>
      <t xml:space="preserve">    </t>
    </r>
    <r>
      <rPr>
        <sz val="11"/>
        <rFont val="宋体"/>
        <family val="0"/>
      </rPr>
      <t>其他环境监测与监察支出</t>
    </r>
  </si>
  <si>
    <r>
      <t xml:space="preserve">  </t>
    </r>
    <r>
      <rPr>
        <sz val="11"/>
        <rFont val="宋体"/>
        <family val="0"/>
      </rPr>
      <t>污染防治</t>
    </r>
  </si>
  <si>
    <r>
      <t xml:space="preserve">    </t>
    </r>
    <r>
      <rPr>
        <sz val="11"/>
        <rFont val="宋体"/>
        <family val="0"/>
      </rPr>
      <t>大气</t>
    </r>
  </si>
  <si>
    <r>
      <t xml:space="preserve">    </t>
    </r>
    <r>
      <rPr>
        <sz val="11"/>
        <rFont val="宋体"/>
        <family val="0"/>
      </rPr>
      <t>水体</t>
    </r>
  </si>
  <si>
    <r>
      <t xml:space="preserve">    </t>
    </r>
    <r>
      <rPr>
        <sz val="11"/>
        <rFont val="宋体"/>
        <family val="0"/>
      </rPr>
      <t>土壤</t>
    </r>
  </si>
  <si>
    <r>
      <t xml:space="preserve">    </t>
    </r>
    <r>
      <rPr>
        <sz val="11"/>
        <rFont val="宋体"/>
        <family val="0"/>
      </rPr>
      <t>其他污染防治支出</t>
    </r>
  </si>
  <si>
    <r>
      <t xml:space="preserve">  </t>
    </r>
    <r>
      <rPr>
        <sz val="11"/>
        <rFont val="宋体"/>
        <family val="0"/>
      </rPr>
      <t>能源节约利用</t>
    </r>
  </si>
  <si>
    <r>
      <t xml:space="preserve">    </t>
    </r>
    <r>
      <rPr>
        <sz val="11"/>
        <rFont val="宋体"/>
        <family val="0"/>
      </rPr>
      <t>能源节约利用</t>
    </r>
  </si>
  <si>
    <r>
      <t xml:space="preserve"> </t>
    </r>
    <r>
      <rPr>
        <sz val="11"/>
        <rFont val="宋体"/>
        <family val="0"/>
      </rPr>
      <t>其他节能环保支出</t>
    </r>
  </si>
  <si>
    <r>
      <t xml:space="preserve">  </t>
    </r>
    <r>
      <rPr>
        <sz val="11"/>
        <rFont val="宋体"/>
        <family val="0"/>
      </rPr>
      <t>其他节能环保支出</t>
    </r>
  </si>
  <si>
    <r>
      <rPr>
        <sz val="11"/>
        <rFont val="宋体"/>
        <family val="0"/>
      </rPr>
      <t>城乡社区支出</t>
    </r>
  </si>
  <si>
    <r>
      <t xml:space="preserve">  </t>
    </r>
    <r>
      <rPr>
        <sz val="11"/>
        <rFont val="宋体"/>
        <family val="0"/>
      </rPr>
      <t>城乡社区管理事务</t>
    </r>
  </si>
  <si>
    <r>
      <t xml:space="preserve">    </t>
    </r>
    <r>
      <rPr>
        <sz val="11"/>
        <rFont val="宋体"/>
        <family val="0"/>
      </rPr>
      <t>行政运行（城乡社区管理事务）</t>
    </r>
  </si>
  <si>
    <r>
      <t xml:space="preserve">    </t>
    </r>
    <r>
      <rPr>
        <sz val="11"/>
        <rFont val="宋体"/>
        <family val="0"/>
      </rPr>
      <t>一般行政管理事务（城乡社区管理事务）</t>
    </r>
  </si>
  <si>
    <r>
      <t xml:space="preserve">    </t>
    </r>
    <r>
      <rPr>
        <sz val="11"/>
        <rFont val="宋体"/>
        <family val="0"/>
      </rPr>
      <t>城管执法</t>
    </r>
  </si>
  <si>
    <r>
      <t xml:space="preserve">    </t>
    </r>
    <r>
      <rPr>
        <sz val="11"/>
        <rFont val="宋体"/>
        <family val="0"/>
      </rPr>
      <t>住宅建设与房地产市场监管</t>
    </r>
  </si>
  <si>
    <r>
      <t xml:space="preserve">    </t>
    </r>
    <r>
      <rPr>
        <sz val="11"/>
        <rFont val="宋体"/>
        <family val="0"/>
      </rPr>
      <t>其他城乡社区管理事务支出</t>
    </r>
  </si>
  <si>
    <r>
      <t xml:space="preserve">  </t>
    </r>
    <r>
      <rPr>
        <sz val="11"/>
        <rFont val="宋体"/>
        <family val="0"/>
      </rPr>
      <t>城乡社区规划与管理</t>
    </r>
  </si>
  <si>
    <r>
      <t xml:space="preserve">    </t>
    </r>
    <r>
      <rPr>
        <sz val="11"/>
        <rFont val="宋体"/>
        <family val="0"/>
      </rPr>
      <t>城乡社区规划与管理</t>
    </r>
  </si>
  <si>
    <r>
      <t xml:space="preserve">  </t>
    </r>
    <r>
      <rPr>
        <sz val="11"/>
        <rFont val="宋体"/>
        <family val="0"/>
      </rPr>
      <t>城乡社区公共设施</t>
    </r>
  </si>
  <si>
    <r>
      <t xml:space="preserve">    </t>
    </r>
    <r>
      <rPr>
        <sz val="11"/>
        <rFont val="宋体"/>
        <family val="0"/>
      </rPr>
      <t>小城镇基础设施建设</t>
    </r>
  </si>
  <si>
    <r>
      <t xml:space="preserve">    </t>
    </r>
    <r>
      <rPr>
        <sz val="11"/>
        <rFont val="宋体"/>
        <family val="0"/>
      </rPr>
      <t>其他城乡社区公共设施支出</t>
    </r>
  </si>
  <si>
    <r>
      <t xml:space="preserve">  </t>
    </r>
    <r>
      <rPr>
        <sz val="11"/>
        <rFont val="宋体"/>
        <family val="0"/>
      </rPr>
      <t>城乡社区环境卫生</t>
    </r>
  </si>
  <si>
    <r>
      <t xml:space="preserve">    </t>
    </r>
    <r>
      <rPr>
        <sz val="11"/>
        <rFont val="宋体"/>
        <family val="0"/>
      </rPr>
      <t>城乡社区环境卫生</t>
    </r>
  </si>
  <si>
    <r>
      <t xml:space="preserve">  </t>
    </r>
    <r>
      <rPr>
        <sz val="11"/>
        <rFont val="宋体"/>
        <family val="0"/>
      </rPr>
      <t>建设市场管理与监督</t>
    </r>
  </si>
  <si>
    <r>
      <t xml:space="preserve">    </t>
    </r>
    <r>
      <rPr>
        <sz val="11"/>
        <rFont val="宋体"/>
        <family val="0"/>
      </rPr>
      <t>建设市场管理与监督</t>
    </r>
  </si>
  <si>
    <r>
      <t xml:space="preserve">  </t>
    </r>
    <r>
      <rPr>
        <sz val="11"/>
        <rFont val="宋体"/>
        <family val="0"/>
      </rPr>
      <t>其他城乡社区支出</t>
    </r>
  </si>
  <si>
    <r>
      <t xml:space="preserve">    </t>
    </r>
    <r>
      <rPr>
        <sz val="11"/>
        <rFont val="宋体"/>
        <family val="0"/>
      </rPr>
      <t>其他城乡社区支出</t>
    </r>
  </si>
  <si>
    <r>
      <rPr>
        <sz val="11"/>
        <rFont val="宋体"/>
        <family val="0"/>
      </rPr>
      <t>农林水支出</t>
    </r>
  </si>
  <si>
    <r>
      <t xml:space="preserve">  </t>
    </r>
    <r>
      <rPr>
        <sz val="11"/>
        <rFont val="宋体"/>
        <family val="0"/>
      </rPr>
      <t>农业农村</t>
    </r>
  </si>
  <si>
    <r>
      <t xml:space="preserve">    </t>
    </r>
    <r>
      <rPr>
        <sz val="11"/>
        <rFont val="宋体"/>
        <family val="0"/>
      </rPr>
      <t>行政运行（农业）</t>
    </r>
  </si>
  <si>
    <r>
      <t xml:space="preserve">    </t>
    </r>
    <r>
      <rPr>
        <sz val="11"/>
        <rFont val="宋体"/>
        <family val="0"/>
      </rPr>
      <t>一般行政管理事务（农业）</t>
    </r>
  </si>
  <si>
    <r>
      <t xml:space="preserve">    </t>
    </r>
    <r>
      <rPr>
        <sz val="11"/>
        <rFont val="宋体"/>
        <family val="0"/>
      </rPr>
      <t>机关服务（农业）</t>
    </r>
  </si>
  <si>
    <r>
      <t xml:space="preserve">    </t>
    </r>
    <r>
      <rPr>
        <sz val="11"/>
        <rFont val="宋体"/>
        <family val="0"/>
      </rPr>
      <t>科技转化与推广服务</t>
    </r>
  </si>
  <si>
    <r>
      <t xml:space="preserve">    </t>
    </r>
    <r>
      <rPr>
        <sz val="11"/>
        <rFont val="宋体"/>
        <family val="0"/>
      </rPr>
      <t>病虫害控制</t>
    </r>
  </si>
  <si>
    <r>
      <t xml:space="preserve">    </t>
    </r>
    <r>
      <rPr>
        <sz val="11"/>
        <rFont val="宋体"/>
        <family val="0"/>
      </rPr>
      <t>农产品质量安全</t>
    </r>
  </si>
  <si>
    <r>
      <t xml:space="preserve">    </t>
    </r>
    <r>
      <rPr>
        <sz val="11"/>
        <rFont val="宋体"/>
        <family val="0"/>
      </rPr>
      <t>执法监管</t>
    </r>
  </si>
  <si>
    <r>
      <t xml:space="preserve">    </t>
    </r>
    <r>
      <rPr>
        <sz val="11"/>
        <rFont val="宋体"/>
        <family val="0"/>
      </rPr>
      <t>行业业务管理</t>
    </r>
  </si>
  <si>
    <r>
      <t xml:space="preserve">    </t>
    </r>
    <r>
      <rPr>
        <sz val="11"/>
        <rFont val="宋体"/>
        <family val="0"/>
      </rPr>
      <t>防灾救灾</t>
    </r>
  </si>
  <si>
    <r>
      <t xml:space="preserve">    </t>
    </r>
    <r>
      <rPr>
        <sz val="11"/>
        <rFont val="宋体"/>
        <family val="0"/>
      </rPr>
      <t>农业生产发展</t>
    </r>
  </si>
  <si>
    <r>
      <t xml:space="preserve">    </t>
    </r>
    <r>
      <rPr>
        <sz val="11"/>
        <rFont val="宋体"/>
        <family val="0"/>
      </rPr>
      <t>农村合作经济</t>
    </r>
  </si>
  <si>
    <r>
      <t xml:space="preserve">    </t>
    </r>
    <r>
      <rPr>
        <sz val="11"/>
        <rFont val="宋体"/>
        <family val="0"/>
      </rPr>
      <t>农产品加工与促销</t>
    </r>
  </si>
  <si>
    <r>
      <t xml:space="preserve">    </t>
    </r>
    <r>
      <rPr>
        <sz val="11"/>
        <rFont val="宋体"/>
        <family val="0"/>
      </rPr>
      <t>成品油价格改革对渔业的补贴</t>
    </r>
  </si>
  <si>
    <r>
      <t xml:space="preserve">    </t>
    </r>
    <r>
      <rPr>
        <sz val="11"/>
        <rFont val="宋体"/>
        <family val="0"/>
      </rPr>
      <t>对高校毕业生到基层任职补助</t>
    </r>
  </si>
  <si>
    <r>
      <t xml:space="preserve">    </t>
    </r>
    <r>
      <rPr>
        <sz val="11"/>
        <rFont val="宋体"/>
        <family val="0"/>
      </rPr>
      <t>其他农业农村支出</t>
    </r>
  </si>
  <si>
    <r>
      <t xml:space="preserve">  </t>
    </r>
    <r>
      <rPr>
        <sz val="11"/>
        <rFont val="宋体"/>
        <family val="0"/>
      </rPr>
      <t>林业和草原</t>
    </r>
  </si>
  <si>
    <r>
      <t xml:space="preserve">    </t>
    </r>
    <r>
      <rPr>
        <sz val="11"/>
        <rFont val="宋体"/>
        <family val="0"/>
      </rPr>
      <t>行政运行（林业）</t>
    </r>
  </si>
  <si>
    <r>
      <t xml:space="preserve">    </t>
    </r>
    <r>
      <rPr>
        <sz val="11"/>
        <rFont val="宋体"/>
        <family val="0"/>
      </rPr>
      <t>事业机构</t>
    </r>
  </si>
  <si>
    <r>
      <t xml:space="preserve">    </t>
    </r>
    <r>
      <rPr>
        <sz val="11"/>
        <rFont val="宋体"/>
        <family val="0"/>
      </rPr>
      <t>森林资源培育</t>
    </r>
  </si>
  <si>
    <r>
      <t xml:space="preserve">    </t>
    </r>
    <r>
      <rPr>
        <sz val="11"/>
        <rFont val="宋体"/>
        <family val="0"/>
      </rPr>
      <t>技术推广与转化</t>
    </r>
  </si>
  <si>
    <r>
      <t xml:space="preserve">    </t>
    </r>
    <r>
      <rPr>
        <sz val="11"/>
        <rFont val="宋体"/>
        <family val="0"/>
      </rPr>
      <t>森林资源管理</t>
    </r>
  </si>
  <si>
    <r>
      <t xml:space="preserve">    </t>
    </r>
    <r>
      <rPr>
        <sz val="11"/>
        <rFont val="宋体"/>
        <family val="0"/>
      </rPr>
      <t>森林生态效益补偿</t>
    </r>
  </si>
  <si>
    <r>
      <t xml:space="preserve">    </t>
    </r>
    <r>
      <rPr>
        <sz val="11"/>
        <rFont val="宋体"/>
        <family val="0"/>
      </rPr>
      <t>动植物保护</t>
    </r>
  </si>
  <si>
    <r>
      <t xml:space="preserve">    </t>
    </r>
    <r>
      <rPr>
        <sz val="11"/>
        <rFont val="宋体"/>
        <family val="0"/>
      </rPr>
      <t>湿地保护</t>
    </r>
  </si>
  <si>
    <r>
      <t xml:space="preserve">    </t>
    </r>
    <r>
      <rPr>
        <sz val="11"/>
        <rFont val="宋体"/>
        <family val="0"/>
      </rPr>
      <t>林业草原防灾减灾</t>
    </r>
  </si>
  <si>
    <r>
      <t xml:space="preserve">  </t>
    </r>
    <r>
      <rPr>
        <sz val="11"/>
        <rFont val="宋体"/>
        <family val="0"/>
      </rPr>
      <t>水利</t>
    </r>
  </si>
  <si>
    <r>
      <t xml:space="preserve">    </t>
    </r>
    <r>
      <rPr>
        <sz val="11"/>
        <rFont val="宋体"/>
        <family val="0"/>
      </rPr>
      <t>行政运行（水利）</t>
    </r>
  </si>
  <si>
    <r>
      <t xml:space="preserve">    </t>
    </r>
    <r>
      <rPr>
        <sz val="11"/>
        <rFont val="宋体"/>
        <family val="0"/>
      </rPr>
      <t>一般行政管理事务（水利）</t>
    </r>
  </si>
  <si>
    <r>
      <t xml:space="preserve">    </t>
    </r>
    <r>
      <rPr>
        <sz val="11"/>
        <rFont val="宋体"/>
        <family val="0"/>
      </rPr>
      <t>水利行业业务管理</t>
    </r>
  </si>
  <si>
    <r>
      <t xml:space="preserve">    </t>
    </r>
    <r>
      <rPr>
        <sz val="11"/>
        <rFont val="宋体"/>
        <family val="0"/>
      </rPr>
      <t>水利工程建设（水利）</t>
    </r>
  </si>
  <si>
    <r>
      <t xml:space="preserve">    </t>
    </r>
    <r>
      <rPr>
        <sz val="11"/>
        <rFont val="宋体"/>
        <family val="0"/>
      </rPr>
      <t>水利工程运行与维护</t>
    </r>
  </si>
  <si>
    <r>
      <t xml:space="preserve">    </t>
    </r>
    <r>
      <rPr>
        <sz val="11"/>
        <rFont val="宋体"/>
        <family val="0"/>
      </rPr>
      <t>水利执法监督</t>
    </r>
  </si>
  <si>
    <r>
      <t xml:space="preserve">    </t>
    </r>
    <r>
      <rPr>
        <sz val="11"/>
        <rFont val="宋体"/>
        <family val="0"/>
      </rPr>
      <t>水资源节约管理与保护</t>
    </r>
  </si>
  <si>
    <r>
      <t xml:space="preserve">    </t>
    </r>
    <r>
      <rPr>
        <sz val="11"/>
        <rFont val="宋体"/>
        <family val="0"/>
      </rPr>
      <t>水文测报</t>
    </r>
  </si>
  <si>
    <r>
      <t xml:space="preserve">    </t>
    </r>
    <r>
      <rPr>
        <sz val="11"/>
        <rFont val="宋体"/>
        <family val="0"/>
      </rPr>
      <t>防汛</t>
    </r>
  </si>
  <si>
    <r>
      <t xml:space="preserve">    </t>
    </r>
    <r>
      <rPr>
        <sz val="11"/>
        <rFont val="宋体"/>
        <family val="0"/>
      </rPr>
      <t>水利技术推广</t>
    </r>
  </si>
  <si>
    <r>
      <t xml:space="preserve">    </t>
    </r>
    <r>
      <rPr>
        <sz val="11"/>
        <rFont val="宋体"/>
        <family val="0"/>
      </rPr>
      <t>大中型水库移民后期扶持专项支出</t>
    </r>
  </si>
  <si>
    <r>
      <t xml:space="preserve">    </t>
    </r>
    <r>
      <rPr>
        <sz val="11"/>
        <rFont val="宋体"/>
        <family val="0"/>
      </rPr>
      <t>水利建设征地及移民支出</t>
    </r>
  </si>
  <si>
    <r>
      <t xml:space="preserve">    </t>
    </r>
    <r>
      <rPr>
        <sz val="11"/>
        <rFont val="宋体"/>
        <family val="0"/>
      </rPr>
      <t>其他水利支出</t>
    </r>
  </si>
  <si>
    <r>
      <t xml:space="preserve">  </t>
    </r>
    <r>
      <rPr>
        <sz val="11"/>
        <rFont val="宋体"/>
        <family val="0"/>
      </rPr>
      <t>扶贫</t>
    </r>
  </si>
  <si>
    <r>
      <t xml:space="preserve">    </t>
    </r>
    <r>
      <rPr>
        <sz val="11"/>
        <rFont val="宋体"/>
        <family val="0"/>
      </rPr>
      <t>行政运行（扶贫）</t>
    </r>
  </si>
  <si>
    <r>
      <t xml:space="preserve">    </t>
    </r>
    <r>
      <rPr>
        <sz val="11"/>
        <rFont val="宋体"/>
        <family val="0"/>
      </rPr>
      <t>一般行政管理事务（扶贫）</t>
    </r>
  </si>
  <si>
    <r>
      <t xml:space="preserve">    </t>
    </r>
    <r>
      <rPr>
        <sz val="11"/>
        <rFont val="宋体"/>
        <family val="0"/>
      </rPr>
      <t>其他扶贫支出</t>
    </r>
  </si>
  <si>
    <r>
      <t xml:space="preserve">  </t>
    </r>
    <r>
      <rPr>
        <sz val="11"/>
        <rFont val="宋体"/>
        <family val="0"/>
      </rPr>
      <t>农村综合改革</t>
    </r>
  </si>
  <si>
    <r>
      <t xml:space="preserve">    </t>
    </r>
    <r>
      <rPr>
        <sz val="11"/>
        <rFont val="宋体"/>
        <family val="0"/>
      </rPr>
      <t>其他农村综合改革支出</t>
    </r>
  </si>
  <si>
    <r>
      <t xml:space="preserve">  </t>
    </r>
    <r>
      <rPr>
        <sz val="11"/>
        <rFont val="宋体"/>
        <family val="0"/>
      </rPr>
      <t>普惠金融发展支出</t>
    </r>
  </si>
  <si>
    <r>
      <t xml:space="preserve">    </t>
    </r>
    <r>
      <rPr>
        <sz val="11"/>
        <rFont val="宋体"/>
        <family val="0"/>
      </rPr>
      <t>创业担保贷款贴息</t>
    </r>
  </si>
  <si>
    <r>
      <t xml:space="preserve">    </t>
    </r>
    <r>
      <rPr>
        <sz val="11"/>
        <rFont val="宋体"/>
        <family val="0"/>
      </rPr>
      <t>其他普惠金融发展支出</t>
    </r>
  </si>
  <si>
    <r>
      <t xml:space="preserve">  </t>
    </r>
    <r>
      <rPr>
        <sz val="11"/>
        <rFont val="宋体"/>
        <family val="0"/>
      </rPr>
      <t>其他农林水支出</t>
    </r>
  </si>
  <si>
    <r>
      <t xml:space="preserve">    </t>
    </r>
    <r>
      <rPr>
        <sz val="11"/>
        <rFont val="宋体"/>
        <family val="0"/>
      </rPr>
      <t>其他农林水支出</t>
    </r>
  </si>
  <si>
    <r>
      <rPr>
        <sz val="11"/>
        <rFont val="宋体"/>
        <family val="0"/>
      </rPr>
      <t>交通运输支出</t>
    </r>
  </si>
  <si>
    <r>
      <t xml:space="preserve">  </t>
    </r>
    <r>
      <rPr>
        <sz val="11"/>
        <rFont val="宋体"/>
        <family val="0"/>
      </rPr>
      <t>公路水路运输</t>
    </r>
  </si>
  <si>
    <r>
      <t xml:space="preserve">    </t>
    </r>
    <r>
      <rPr>
        <sz val="11"/>
        <rFont val="宋体"/>
        <family val="0"/>
      </rPr>
      <t>行政运行（公路水路运输）</t>
    </r>
  </si>
  <si>
    <r>
      <t xml:space="preserve">    </t>
    </r>
    <r>
      <rPr>
        <sz val="11"/>
        <rFont val="宋体"/>
        <family val="0"/>
      </rPr>
      <t>一般行政管理事务（公路水路运输）</t>
    </r>
  </si>
  <si>
    <r>
      <t xml:space="preserve">    </t>
    </r>
    <r>
      <rPr>
        <sz val="11"/>
        <rFont val="宋体"/>
        <family val="0"/>
      </rPr>
      <t>公路建设</t>
    </r>
  </si>
  <si>
    <r>
      <t xml:space="preserve">    </t>
    </r>
    <r>
      <rPr>
        <sz val="11"/>
        <rFont val="宋体"/>
        <family val="0"/>
      </rPr>
      <t>公路养护（公路水路运输）</t>
    </r>
  </si>
  <si>
    <r>
      <t xml:space="preserve">    </t>
    </r>
    <r>
      <rPr>
        <sz val="11"/>
        <rFont val="宋体"/>
        <family val="0"/>
      </rPr>
      <t>公路和运输安全</t>
    </r>
  </si>
  <si>
    <r>
      <t xml:space="preserve">    </t>
    </r>
    <r>
      <rPr>
        <sz val="11"/>
        <rFont val="宋体"/>
        <family val="0"/>
      </rPr>
      <t>公路运输管理</t>
    </r>
  </si>
  <si>
    <r>
      <t xml:space="preserve">    </t>
    </r>
    <r>
      <rPr>
        <sz val="11"/>
        <rFont val="宋体"/>
        <family val="0"/>
      </rPr>
      <t>航道维护</t>
    </r>
  </si>
  <si>
    <r>
      <t xml:space="preserve">    </t>
    </r>
    <r>
      <rPr>
        <sz val="11"/>
        <rFont val="宋体"/>
        <family val="0"/>
      </rPr>
      <t>海事管理</t>
    </r>
  </si>
  <si>
    <r>
      <t xml:space="preserve">    </t>
    </r>
    <r>
      <rPr>
        <sz val="11"/>
        <rFont val="宋体"/>
        <family val="0"/>
      </rPr>
      <t>水路运输管理支出</t>
    </r>
  </si>
  <si>
    <r>
      <t xml:space="preserve">    </t>
    </r>
    <r>
      <rPr>
        <sz val="11"/>
        <rFont val="宋体"/>
        <family val="0"/>
      </rPr>
      <t>其他公路水路运输支出</t>
    </r>
  </si>
  <si>
    <r>
      <t xml:space="preserve">  </t>
    </r>
    <r>
      <rPr>
        <sz val="11"/>
        <rFont val="宋体"/>
        <family val="0"/>
      </rPr>
      <t>成品油价格改革对交通运输的补贴</t>
    </r>
  </si>
  <si>
    <r>
      <t xml:space="preserve">    </t>
    </r>
    <r>
      <rPr>
        <sz val="11"/>
        <rFont val="宋体"/>
        <family val="0"/>
      </rPr>
      <t>对农村道路客运的补贴</t>
    </r>
  </si>
  <si>
    <r>
      <t xml:space="preserve">    </t>
    </r>
    <r>
      <rPr>
        <sz val="11"/>
        <rFont val="宋体"/>
        <family val="0"/>
      </rPr>
      <t>对出租车的补贴</t>
    </r>
  </si>
  <si>
    <r>
      <t xml:space="preserve">  </t>
    </r>
    <r>
      <rPr>
        <sz val="11"/>
        <rFont val="宋体"/>
        <family val="0"/>
      </rPr>
      <t>邮政业支出</t>
    </r>
  </si>
  <si>
    <r>
      <t xml:space="preserve">    </t>
    </r>
    <r>
      <rPr>
        <sz val="11"/>
        <rFont val="宋体"/>
        <family val="0"/>
      </rPr>
      <t>行业监管（邮政业支出）</t>
    </r>
  </si>
  <si>
    <r>
      <t xml:space="preserve">  </t>
    </r>
    <r>
      <rPr>
        <sz val="11"/>
        <rFont val="宋体"/>
        <family val="0"/>
      </rPr>
      <t>其他交通运输支出</t>
    </r>
  </si>
  <si>
    <r>
      <t xml:space="preserve">    </t>
    </r>
    <r>
      <rPr>
        <sz val="11"/>
        <rFont val="宋体"/>
        <family val="0"/>
      </rPr>
      <t>公共交通运营补助</t>
    </r>
  </si>
  <si>
    <r>
      <t xml:space="preserve">    </t>
    </r>
    <r>
      <rPr>
        <sz val="11"/>
        <rFont val="宋体"/>
        <family val="0"/>
      </rPr>
      <t>其他交通运输支出</t>
    </r>
  </si>
  <si>
    <r>
      <rPr>
        <sz val="11"/>
        <rFont val="宋体"/>
        <family val="0"/>
      </rPr>
      <t>资源勘探工业信息等支出</t>
    </r>
  </si>
  <si>
    <r>
      <t xml:space="preserve">  </t>
    </r>
    <r>
      <rPr>
        <sz val="11"/>
        <rFont val="宋体"/>
        <family val="0"/>
      </rPr>
      <t>制造业</t>
    </r>
  </si>
  <si>
    <r>
      <t xml:space="preserve">    </t>
    </r>
    <r>
      <rPr>
        <sz val="11"/>
        <rFont val="宋体"/>
        <family val="0"/>
      </rPr>
      <t>交通运输设备制造业</t>
    </r>
  </si>
  <si>
    <r>
      <t xml:space="preserve">    </t>
    </r>
    <r>
      <rPr>
        <sz val="11"/>
        <rFont val="宋体"/>
        <family val="0"/>
      </rPr>
      <t>其他制造业支出</t>
    </r>
  </si>
  <si>
    <r>
      <t xml:space="preserve">  </t>
    </r>
    <r>
      <rPr>
        <sz val="11"/>
        <rFont val="宋体"/>
        <family val="0"/>
      </rPr>
      <t>工业和信息产业监管</t>
    </r>
  </si>
  <si>
    <r>
      <t xml:space="preserve">    </t>
    </r>
    <r>
      <rPr>
        <sz val="11"/>
        <rFont val="宋体"/>
        <family val="0"/>
      </rPr>
      <t>行政运行（工业和信息产业监管）</t>
    </r>
  </si>
  <si>
    <r>
      <t xml:space="preserve">    </t>
    </r>
    <r>
      <rPr>
        <sz val="11"/>
        <rFont val="宋体"/>
        <family val="0"/>
      </rPr>
      <t>一般行政管理事务（工业和信息产业监管）</t>
    </r>
  </si>
  <si>
    <r>
      <t xml:space="preserve">  </t>
    </r>
    <r>
      <rPr>
        <sz val="11"/>
        <rFont val="宋体"/>
        <family val="0"/>
      </rPr>
      <t>国有资产监管</t>
    </r>
  </si>
  <si>
    <r>
      <t xml:space="preserve">    </t>
    </r>
    <r>
      <rPr>
        <sz val="11"/>
        <rFont val="宋体"/>
        <family val="0"/>
      </rPr>
      <t>行政运行（国有资产监管）</t>
    </r>
  </si>
  <si>
    <r>
      <t xml:space="preserve">    </t>
    </r>
    <r>
      <rPr>
        <sz val="11"/>
        <rFont val="宋体"/>
        <family val="0"/>
      </rPr>
      <t>一般行政管理事务（国有资产监管）</t>
    </r>
  </si>
  <si>
    <r>
      <t xml:space="preserve">    </t>
    </r>
    <r>
      <rPr>
        <sz val="11"/>
        <rFont val="宋体"/>
        <family val="0"/>
      </rPr>
      <t>其他国有资产监管支出</t>
    </r>
  </si>
  <si>
    <r>
      <t xml:space="preserve">  </t>
    </r>
    <r>
      <rPr>
        <sz val="11"/>
        <rFont val="宋体"/>
        <family val="0"/>
      </rPr>
      <t>支持中小企业发展和管理支出</t>
    </r>
  </si>
  <si>
    <r>
      <t xml:space="preserve">    </t>
    </r>
    <r>
      <rPr>
        <sz val="11"/>
        <rFont val="宋体"/>
        <family val="0"/>
      </rPr>
      <t>中小企业发展专项</t>
    </r>
  </si>
  <si>
    <r>
      <t xml:space="preserve">    </t>
    </r>
    <r>
      <rPr>
        <sz val="11"/>
        <rFont val="宋体"/>
        <family val="0"/>
      </rPr>
      <t>其他支持中小企业发展和管理支出</t>
    </r>
  </si>
  <si>
    <r>
      <t xml:space="preserve">  </t>
    </r>
    <r>
      <rPr>
        <sz val="11"/>
        <rFont val="宋体"/>
        <family val="0"/>
      </rPr>
      <t>其他资源勘探工业信息等支出</t>
    </r>
  </si>
  <si>
    <r>
      <t xml:space="preserve">    </t>
    </r>
    <r>
      <rPr>
        <sz val="11"/>
        <rFont val="宋体"/>
        <family val="0"/>
      </rPr>
      <t>其他资源勘探工业信息等支出</t>
    </r>
  </si>
  <si>
    <r>
      <rPr>
        <sz val="11"/>
        <rFont val="宋体"/>
        <family val="0"/>
      </rPr>
      <t>商业服务业等支出</t>
    </r>
  </si>
  <si>
    <r>
      <t xml:space="preserve">  </t>
    </r>
    <r>
      <rPr>
        <sz val="11"/>
        <rFont val="宋体"/>
        <family val="0"/>
      </rPr>
      <t>商业流通事务</t>
    </r>
  </si>
  <si>
    <r>
      <t xml:space="preserve">    </t>
    </r>
    <r>
      <rPr>
        <sz val="11"/>
        <rFont val="宋体"/>
        <family val="0"/>
      </rPr>
      <t>行政运行（商业流通事务）</t>
    </r>
  </si>
  <si>
    <r>
      <t xml:space="preserve">    </t>
    </r>
    <r>
      <rPr>
        <sz val="11"/>
        <rFont val="宋体"/>
        <family val="0"/>
      </rPr>
      <t>其他商业流通事务支出</t>
    </r>
  </si>
  <si>
    <r>
      <t xml:space="preserve">  </t>
    </r>
    <r>
      <rPr>
        <sz val="11"/>
        <rFont val="宋体"/>
        <family val="0"/>
      </rPr>
      <t>涉外发展服务支出</t>
    </r>
  </si>
  <si>
    <r>
      <t xml:space="preserve">    </t>
    </r>
    <r>
      <rPr>
        <sz val="11"/>
        <rFont val="宋体"/>
        <family val="0"/>
      </rPr>
      <t>其他涉外发展服务支出</t>
    </r>
  </si>
  <si>
    <r>
      <t xml:space="preserve">  </t>
    </r>
    <r>
      <rPr>
        <sz val="11"/>
        <rFont val="宋体"/>
        <family val="0"/>
      </rPr>
      <t>其他商业服务业等支出</t>
    </r>
  </si>
  <si>
    <r>
      <t xml:space="preserve">    </t>
    </r>
    <r>
      <rPr>
        <sz val="11"/>
        <rFont val="宋体"/>
        <family val="0"/>
      </rPr>
      <t>其他商业服务业等支出</t>
    </r>
  </si>
  <si>
    <r>
      <rPr>
        <sz val="11"/>
        <rFont val="宋体"/>
        <family val="0"/>
      </rPr>
      <t>金融支出</t>
    </r>
  </si>
  <si>
    <r>
      <t xml:space="preserve"> </t>
    </r>
    <r>
      <rPr>
        <sz val="11"/>
        <rFont val="宋体"/>
        <family val="0"/>
      </rPr>
      <t>金融发展支出</t>
    </r>
  </si>
  <si>
    <r>
      <t xml:space="preserve">    </t>
    </r>
    <r>
      <rPr>
        <sz val="11"/>
        <rFont val="宋体"/>
        <family val="0"/>
      </rPr>
      <t>其他金融发展支出</t>
    </r>
  </si>
  <si>
    <r>
      <rPr>
        <sz val="11"/>
        <rFont val="宋体"/>
        <family val="0"/>
      </rPr>
      <t>援助其他地区支出</t>
    </r>
  </si>
  <si>
    <r>
      <t xml:space="preserve">  </t>
    </r>
    <r>
      <rPr>
        <sz val="11"/>
        <rFont val="宋体"/>
        <family val="0"/>
      </rPr>
      <t>一般公共服务（援助其他地区支出）</t>
    </r>
  </si>
  <si>
    <r>
      <t xml:space="preserve">  </t>
    </r>
    <r>
      <rPr>
        <sz val="11"/>
        <rFont val="宋体"/>
        <family val="0"/>
      </rPr>
      <t>农业（援助其他地区支出）</t>
    </r>
  </si>
  <si>
    <r>
      <rPr>
        <sz val="11"/>
        <rFont val="宋体"/>
        <family val="0"/>
      </rPr>
      <t>自然资源海洋气象等支出</t>
    </r>
  </si>
  <si>
    <r>
      <t xml:space="preserve">  </t>
    </r>
    <r>
      <rPr>
        <sz val="11"/>
        <rFont val="宋体"/>
        <family val="0"/>
      </rPr>
      <t>自然资源事务</t>
    </r>
  </si>
  <si>
    <r>
      <t xml:space="preserve">    </t>
    </r>
    <r>
      <rPr>
        <sz val="11"/>
        <rFont val="宋体"/>
        <family val="0"/>
      </rPr>
      <t>行政运行（国土资源事务）</t>
    </r>
  </si>
  <si>
    <r>
      <t xml:space="preserve">    </t>
    </r>
    <r>
      <rPr>
        <sz val="11"/>
        <rFont val="宋体"/>
        <family val="0"/>
      </rPr>
      <t>自然资源规划及管理</t>
    </r>
  </si>
  <si>
    <r>
      <t xml:space="preserve">    </t>
    </r>
    <r>
      <rPr>
        <sz val="11"/>
        <rFont val="宋体"/>
        <family val="0"/>
      </rPr>
      <t>自然资源利用与保护</t>
    </r>
  </si>
  <si>
    <r>
      <t xml:space="preserve">    </t>
    </r>
    <r>
      <rPr>
        <sz val="11"/>
        <rFont val="宋体"/>
        <family val="0"/>
      </rPr>
      <t>自然资源行业业务管理</t>
    </r>
  </si>
  <si>
    <r>
      <t xml:space="preserve">    </t>
    </r>
    <r>
      <rPr>
        <sz val="11"/>
        <rFont val="宋体"/>
        <family val="0"/>
      </rPr>
      <t>自然资源调查与确权登记</t>
    </r>
  </si>
  <si>
    <r>
      <t xml:space="preserve">    </t>
    </r>
    <r>
      <rPr>
        <sz val="11"/>
        <rFont val="宋体"/>
        <family val="0"/>
      </rPr>
      <t>事业运行（国土资源事务）</t>
    </r>
  </si>
  <si>
    <r>
      <t xml:space="preserve">    </t>
    </r>
    <r>
      <rPr>
        <sz val="11"/>
        <rFont val="宋体"/>
        <family val="0"/>
      </rPr>
      <t>其他自然资源事务支出</t>
    </r>
  </si>
  <si>
    <r>
      <t xml:space="preserve">  </t>
    </r>
    <r>
      <rPr>
        <sz val="11"/>
        <rFont val="宋体"/>
        <family val="0"/>
      </rPr>
      <t>气象事务</t>
    </r>
  </si>
  <si>
    <r>
      <t xml:space="preserve">    </t>
    </r>
    <r>
      <rPr>
        <sz val="11"/>
        <rFont val="宋体"/>
        <family val="0"/>
      </rPr>
      <t>气象装备保障维护</t>
    </r>
  </si>
  <si>
    <r>
      <t xml:space="preserve">     </t>
    </r>
    <r>
      <rPr>
        <sz val="11"/>
        <rFont val="宋体"/>
        <family val="0"/>
      </rPr>
      <t>气象服务</t>
    </r>
  </si>
  <si>
    <r>
      <t xml:space="preserve">    </t>
    </r>
    <r>
      <rPr>
        <sz val="11"/>
        <rFont val="宋体"/>
        <family val="0"/>
      </rPr>
      <t>其他气象事务支出</t>
    </r>
  </si>
  <si>
    <r>
      <t xml:space="preserve">  </t>
    </r>
    <r>
      <rPr>
        <sz val="11"/>
        <rFont val="宋体"/>
        <family val="0"/>
      </rPr>
      <t>其他自然资源海洋气象等支出</t>
    </r>
  </si>
  <si>
    <r>
      <t xml:space="preserve">    </t>
    </r>
    <r>
      <rPr>
        <sz val="11"/>
        <rFont val="宋体"/>
        <family val="0"/>
      </rPr>
      <t>其他自然资源海洋气象等支出</t>
    </r>
  </si>
  <si>
    <r>
      <rPr>
        <sz val="11"/>
        <rFont val="宋体"/>
        <family val="0"/>
      </rPr>
      <t>住房保障支出</t>
    </r>
  </si>
  <si>
    <r>
      <t xml:space="preserve">  </t>
    </r>
    <r>
      <rPr>
        <sz val="11"/>
        <rFont val="宋体"/>
        <family val="0"/>
      </rPr>
      <t>保障性安居工程支出</t>
    </r>
  </si>
  <si>
    <r>
      <t xml:space="preserve">    </t>
    </r>
    <r>
      <rPr>
        <sz val="11"/>
        <rFont val="宋体"/>
        <family val="0"/>
      </rPr>
      <t>公共租赁住房</t>
    </r>
  </si>
  <si>
    <r>
      <t xml:space="preserve">    </t>
    </r>
    <r>
      <rPr>
        <sz val="11"/>
        <rFont val="宋体"/>
        <family val="0"/>
      </rPr>
      <t>老旧小区改造</t>
    </r>
  </si>
  <si>
    <r>
      <t xml:space="preserve">    </t>
    </r>
    <r>
      <rPr>
        <sz val="11"/>
        <rFont val="宋体"/>
        <family val="0"/>
      </rPr>
      <t>其他保障性安居工程支出</t>
    </r>
  </si>
  <si>
    <r>
      <t xml:space="preserve">  </t>
    </r>
    <r>
      <rPr>
        <sz val="11"/>
        <rFont val="宋体"/>
        <family val="0"/>
      </rPr>
      <t>住房改革支出</t>
    </r>
  </si>
  <si>
    <r>
      <t xml:space="preserve">    </t>
    </r>
    <r>
      <rPr>
        <sz val="11"/>
        <rFont val="宋体"/>
        <family val="0"/>
      </rPr>
      <t>住房公积金</t>
    </r>
  </si>
  <si>
    <r>
      <t xml:space="preserve">    </t>
    </r>
    <r>
      <rPr>
        <sz val="11"/>
        <rFont val="宋体"/>
        <family val="0"/>
      </rPr>
      <t>提租补贴</t>
    </r>
  </si>
  <si>
    <r>
      <t xml:space="preserve">    </t>
    </r>
    <r>
      <rPr>
        <sz val="11"/>
        <rFont val="宋体"/>
        <family val="0"/>
      </rPr>
      <t>保障性住房租金补贴</t>
    </r>
  </si>
  <si>
    <r>
      <t xml:space="preserve">  </t>
    </r>
    <r>
      <rPr>
        <sz val="11"/>
        <rFont val="宋体"/>
        <family val="0"/>
      </rPr>
      <t>城乡社区住宅</t>
    </r>
  </si>
  <si>
    <r>
      <t xml:space="preserve">    </t>
    </r>
    <r>
      <rPr>
        <sz val="11"/>
        <rFont val="宋体"/>
        <family val="0"/>
      </rPr>
      <t>住房公积金管理</t>
    </r>
  </si>
  <si>
    <r>
      <t xml:space="preserve">    </t>
    </r>
    <r>
      <rPr>
        <sz val="11"/>
        <rFont val="宋体"/>
        <family val="0"/>
      </rPr>
      <t>其他城乡社区住宅支出</t>
    </r>
  </si>
  <si>
    <r>
      <rPr>
        <sz val="11"/>
        <rFont val="宋体"/>
        <family val="0"/>
      </rPr>
      <t>粮油物资储备支出</t>
    </r>
  </si>
  <si>
    <r>
      <t xml:space="preserve">  </t>
    </r>
    <r>
      <rPr>
        <sz val="11"/>
        <rFont val="宋体"/>
        <family val="0"/>
      </rPr>
      <t>粮油物资事务</t>
    </r>
  </si>
  <si>
    <r>
      <t xml:space="preserve">    </t>
    </r>
    <r>
      <rPr>
        <sz val="11"/>
        <rFont val="宋体"/>
        <family val="0"/>
      </rPr>
      <t>一般行政管理事务（粮油事务）</t>
    </r>
  </si>
  <si>
    <r>
      <t xml:space="preserve">    </t>
    </r>
    <r>
      <rPr>
        <sz val="11"/>
        <rFont val="宋体"/>
        <family val="0"/>
      </rPr>
      <t>粮食财务挂账利息补贴</t>
    </r>
  </si>
  <si>
    <r>
      <t xml:space="preserve">    </t>
    </r>
    <r>
      <rPr>
        <sz val="11"/>
        <rFont val="宋体"/>
        <family val="0"/>
      </rPr>
      <t>事业运行（粮油事务）</t>
    </r>
  </si>
  <si>
    <r>
      <t xml:space="preserve">    </t>
    </r>
    <r>
      <rPr>
        <sz val="11"/>
        <rFont val="宋体"/>
        <family val="0"/>
      </rPr>
      <t>其他粮油物资事务支出</t>
    </r>
  </si>
  <si>
    <r>
      <t xml:space="preserve">  </t>
    </r>
    <r>
      <rPr>
        <sz val="11"/>
        <rFont val="宋体"/>
        <family val="0"/>
      </rPr>
      <t>粮油储备</t>
    </r>
  </si>
  <si>
    <r>
      <t xml:space="preserve">    </t>
    </r>
    <r>
      <rPr>
        <sz val="11"/>
        <rFont val="宋体"/>
        <family val="0"/>
      </rPr>
      <t>储备粮油补贴</t>
    </r>
  </si>
  <si>
    <r>
      <t xml:space="preserve">    </t>
    </r>
    <r>
      <rPr>
        <sz val="11"/>
        <rFont val="宋体"/>
        <family val="0"/>
      </rPr>
      <t>储备粮（油）库建设</t>
    </r>
  </si>
  <si>
    <r>
      <t xml:space="preserve">    </t>
    </r>
    <r>
      <rPr>
        <sz val="11"/>
        <rFont val="宋体"/>
        <family val="0"/>
      </rPr>
      <t>其他粮油储备支出</t>
    </r>
  </si>
  <si>
    <r>
      <rPr>
        <sz val="11"/>
        <rFont val="宋体"/>
        <family val="0"/>
      </rPr>
      <t>灾害防治及应急管理支出</t>
    </r>
  </si>
  <si>
    <r>
      <t xml:space="preserve">  </t>
    </r>
    <r>
      <rPr>
        <sz val="11"/>
        <rFont val="宋体"/>
        <family val="0"/>
      </rPr>
      <t>应急管理事务</t>
    </r>
  </si>
  <si>
    <r>
      <t xml:space="preserve">    </t>
    </r>
    <r>
      <rPr>
        <sz val="11"/>
        <rFont val="宋体"/>
        <family val="0"/>
      </rPr>
      <t>灾害风险防治</t>
    </r>
  </si>
  <si>
    <r>
      <t xml:space="preserve">    </t>
    </r>
    <r>
      <rPr>
        <sz val="11"/>
        <rFont val="宋体"/>
        <family val="0"/>
      </rPr>
      <t>安全监管</t>
    </r>
  </si>
  <si>
    <r>
      <t xml:space="preserve">    </t>
    </r>
    <r>
      <rPr>
        <sz val="11"/>
        <rFont val="宋体"/>
        <family val="0"/>
      </rPr>
      <t>应急救援</t>
    </r>
  </si>
  <si>
    <r>
      <t xml:space="preserve">    </t>
    </r>
    <r>
      <rPr>
        <sz val="11"/>
        <rFont val="宋体"/>
        <family val="0"/>
      </rPr>
      <t>应急管理</t>
    </r>
  </si>
  <si>
    <r>
      <t xml:space="preserve">    </t>
    </r>
    <r>
      <rPr>
        <sz val="11"/>
        <rFont val="宋体"/>
        <family val="0"/>
      </rPr>
      <t>其他应急管理支出</t>
    </r>
  </si>
  <si>
    <r>
      <t xml:space="preserve">  </t>
    </r>
    <r>
      <rPr>
        <sz val="11"/>
        <rFont val="宋体"/>
        <family val="0"/>
      </rPr>
      <t>消防事务</t>
    </r>
  </si>
  <si>
    <r>
      <t xml:space="preserve">    </t>
    </r>
    <r>
      <rPr>
        <sz val="11"/>
        <rFont val="宋体"/>
        <family val="0"/>
      </rPr>
      <t>消防应急救援</t>
    </r>
  </si>
  <si>
    <r>
      <t xml:space="preserve">    </t>
    </r>
    <r>
      <rPr>
        <sz val="11"/>
        <rFont val="宋体"/>
        <family val="0"/>
      </rPr>
      <t>其他消防事务支出</t>
    </r>
  </si>
  <si>
    <r>
      <t xml:space="preserve">  </t>
    </r>
    <r>
      <rPr>
        <sz val="11"/>
        <rFont val="宋体"/>
        <family val="0"/>
      </rPr>
      <t>森林消防事务</t>
    </r>
  </si>
  <si>
    <r>
      <t xml:space="preserve">    </t>
    </r>
    <r>
      <rPr>
        <sz val="11"/>
        <rFont val="宋体"/>
        <family val="0"/>
      </rPr>
      <t>其他森林消防事务支出</t>
    </r>
  </si>
  <si>
    <r>
      <t xml:space="preserve">  </t>
    </r>
    <r>
      <rPr>
        <sz val="11"/>
        <rFont val="宋体"/>
        <family val="0"/>
      </rPr>
      <t>自然灾害防治</t>
    </r>
  </si>
  <si>
    <r>
      <t xml:space="preserve">    </t>
    </r>
    <r>
      <rPr>
        <sz val="11"/>
        <rFont val="宋体"/>
        <family val="0"/>
      </rPr>
      <t>地质灾害防治</t>
    </r>
  </si>
  <si>
    <r>
      <t xml:space="preserve">    </t>
    </r>
    <r>
      <rPr>
        <sz val="11"/>
        <rFont val="宋体"/>
        <family val="0"/>
      </rPr>
      <t>森林草原防灾减灾</t>
    </r>
  </si>
  <si>
    <r>
      <t xml:space="preserve">  </t>
    </r>
    <r>
      <rPr>
        <sz val="11"/>
        <rFont val="宋体"/>
        <family val="0"/>
      </rPr>
      <t>自然灾害救灾及恢复重建支出</t>
    </r>
  </si>
  <si>
    <r>
      <t xml:space="preserve">    </t>
    </r>
    <r>
      <rPr>
        <sz val="11"/>
        <rFont val="宋体"/>
        <family val="0"/>
      </rPr>
      <t>自然灾害救灾补助</t>
    </r>
  </si>
  <si>
    <r>
      <rPr>
        <sz val="11"/>
        <rFont val="宋体"/>
        <family val="0"/>
      </rPr>
      <t>预备费</t>
    </r>
  </si>
  <si>
    <r>
      <t xml:space="preserve">  </t>
    </r>
    <r>
      <rPr>
        <sz val="11"/>
        <rFont val="宋体"/>
        <family val="0"/>
      </rPr>
      <t>预备费</t>
    </r>
  </si>
  <si>
    <r>
      <t xml:space="preserve">    </t>
    </r>
    <r>
      <rPr>
        <sz val="11"/>
        <rFont val="宋体"/>
        <family val="0"/>
      </rPr>
      <t>预备费</t>
    </r>
  </si>
  <si>
    <r>
      <rPr>
        <sz val="11"/>
        <rFont val="宋体"/>
        <family val="0"/>
      </rPr>
      <t>其他支出</t>
    </r>
  </si>
  <si>
    <r>
      <t xml:space="preserve">  </t>
    </r>
    <r>
      <rPr>
        <sz val="11"/>
        <rFont val="宋体"/>
        <family val="0"/>
      </rPr>
      <t>年初预留</t>
    </r>
  </si>
  <si>
    <r>
      <t xml:space="preserve">    </t>
    </r>
    <r>
      <rPr>
        <sz val="11"/>
        <rFont val="宋体"/>
        <family val="0"/>
      </rPr>
      <t>年初预留</t>
    </r>
  </si>
  <si>
    <r>
      <t xml:space="preserve">  </t>
    </r>
    <r>
      <rPr>
        <sz val="11"/>
        <rFont val="宋体"/>
        <family val="0"/>
      </rPr>
      <t>其他支出</t>
    </r>
  </si>
  <si>
    <r>
      <t xml:space="preserve">    </t>
    </r>
    <r>
      <rPr>
        <sz val="11"/>
        <rFont val="宋体"/>
        <family val="0"/>
      </rPr>
      <t>其他支出</t>
    </r>
  </si>
  <si>
    <r>
      <rPr>
        <sz val="11"/>
        <rFont val="宋体"/>
        <family val="0"/>
      </rPr>
      <t>债务付息支出</t>
    </r>
  </si>
  <si>
    <r>
      <t xml:space="preserve">  </t>
    </r>
    <r>
      <rPr>
        <sz val="11"/>
        <rFont val="宋体"/>
        <family val="0"/>
      </rPr>
      <t>地方政府一般债务付息支出</t>
    </r>
  </si>
  <si>
    <r>
      <t xml:space="preserve">    </t>
    </r>
    <r>
      <rPr>
        <sz val="11"/>
        <rFont val="宋体"/>
        <family val="0"/>
      </rPr>
      <t>地方政府一般债券付息支出</t>
    </r>
  </si>
  <si>
    <r>
      <t xml:space="preserve">  </t>
    </r>
    <r>
      <rPr>
        <sz val="11"/>
        <rFont val="宋体"/>
        <family val="0"/>
      </rPr>
      <t>地方政府向国际组织借款付息支出</t>
    </r>
  </si>
  <si>
    <r>
      <rPr>
        <sz val="11"/>
        <rFont val="宋体"/>
        <family val="0"/>
      </rPr>
      <t>债务发行费用支出</t>
    </r>
  </si>
  <si>
    <r>
      <t xml:space="preserve">  </t>
    </r>
    <r>
      <rPr>
        <sz val="11"/>
        <rFont val="宋体"/>
        <family val="0"/>
      </rPr>
      <t>地方政府一般债务发行费用支出</t>
    </r>
  </si>
  <si>
    <r>
      <t xml:space="preserve">    </t>
    </r>
    <r>
      <rPr>
        <sz val="11"/>
        <rFont val="宋体"/>
        <family val="0"/>
      </rPr>
      <t>地方政府一般债务发行费用支出</t>
    </r>
  </si>
  <si>
    <r>
      <rPr>
        <b/>
        <sz val="11"/>
        <rFont val="宋体"/>
        <family val="0"/>
      </rPr>
      <t>转移性支出合计</t>
    </r>
  </si>
  <si>
    <r>
      <rPr>
        <sz val="11"/>
        <rFont val="宋体"/>
        <family val="0"/>
      </rPr>
      <t>转移性支出</t>
    </r>
  </si>
  <si>
    <r>
      <t xml:space="preserve">  </t>
    </r>
    <r>
      <rPr>
        <sz val="11"/>
        <rFont val="宋体"/>
        <family val="0"/>
      </rPr>
      <t>一般性转移支付</t>
    </r>
  </si>
  <si>
    <r>
      <t xml:space="preserve">    </t>
    </r>
    <r>
      <rPr>
        <sz val="11"/>
        <rFont val="宋体"/>
        <family val="0"/>
      </rPr>
      <t>固定数额补助支出</t>
    </r>
  </si>
  <si>
    <r>
      <t xml:space="preserve">  </t>
    </r>
    <r>
      <rPr>
        <sz val="11"/>
        <rFont val="宋体"/>
        <family val="0"/>
      </rPr>
      <t>专项转移支付</t>
    </r>
  </si>
  <si>
    <r>
      <t xml:space="preserve">    </t>
    </r>
    <r>
      <rPr>
        <sz val="11"/>
        <rFont val="宋体"/>
        <family val="0"/>
      </rPr>
      <t>一般公共服务（专项转移支付）</t>
    </r>
  </si>
  <si>
    <r>
      <t xml:space="preserve">    </t>
    </r>
    <r>
      <rPr>
        <sz val="11"/>
        <rFont val="宋体"/>
        <family val="0"/>
      </rPr>
      <t>公共安全（专项转移支付）</t>
    </r>
  </si>
  <si>
    <r>
      <t xml:space="preserve">    </t>
    </r>
    <r>
      <rPr>
        <sz val="11"/>
        <rFont val="宋体"/>
        <family val="0"/>
      </rPr>
      <t>社会保障和就业（专项转移支付）</t>
    </r>
  </si>
  <si>
    <r>
      <t xml:space="preserve">    </t>
    </r>
    <r>
      <rPr>
        <sz val="11"/>
        <rFont val="宋体"/>
        <family val="0"/>
      </rPr>
      <t>节能环保（专项转移支付）</t>
    </r>
  </si>
  <si>
    <r>
      <t xml:space="preserve">    </t>
    </r>
    <r>
      <rPr>
        <sz val="11"/>
        <rFont val="宋体"/>
        <family val="0"/>
      </rPr>
      <t>城乡社区（专项转移支付）</t>
    </r>
  </si>
  <si>
    <r>
      <t xml:space="preserve">    </t>
    </r>
    <r>
      <rPr>
        <sz val="11"/>
        <rFont val="宋体"/>
        <family val="0"/>
      </rPr>
      <t>农林水（专项转移支付）</t>
    </r>
  </si>
  <si>
    <r>
      <t xml:space="preserve">  </t>
    </r>
    <r>
      <rPr>
        <sz val="11"/>
        <rFont val="宋体"/>
        <family val="0"/>
      </rPr>
      <t>灾害防治及应急管理（专项转移支付）</t>
    </r>
  </si>
  <si>
    <r>
      <t xml:space="preserve">    </t>
    </r>
    <r>
      <rPr>
        <sz val="11"/>
        <rFont val="宋体"/>
        <family val="0"/>
      </rPr>
      <t>其他支出（专项转移支付）</t>
    </r>
  </si>
  <si>
    <r>
      <t xml:space="preserve">  </t>
    </r>
    <r>
      <rPr>
        <sz val="11"/>
        <rFont val="宋体"/>
        <family val="0"/>
      </rPr>
      <t>上解支出</t>
    </r>
  </si>
  <si>
    <r>
      <t xml:space="preserve">    </t>
    </r>
    <r>
      <rPr>
        <sz val="11"/>
        <rFont val="宋体"/>
        <family val="0"/>
      </rPr>
      <t>体制上解支出</t>
    </r>
  </si>
  <si>
    <r>
      <rPr>
        <sz val="11"/>
        <color indexed="8"/>
        <rFont val="宋体"/>
        <family val="0"/>
      </rPr>
      <t>年终结余</t>
    </r>
  </si>
  <si>
    <r>
      <t xml:space="preserve">    </t>
    </r>
    <r>
      <rPr>
        <sz val="11"/>
        <rFont val="宋体"/>
        <family val="0"/>
      </rPr>
      <t>一般公共预算年终结余</t>
    </r>
  </si>
  <si>
    <r>
      <rPr>
        <sz val="11"/>
        <rFont val="宋体"/>
        <family val="0"/>
      </rPr>
      <t>债务还本支出</t>
    </r>
  </si>
  <si>
    <r>
      <t xml:space="preserve">  </t>
    </r>
    <r>
      <rPr>
        <sz val="11"/>
        <rFont val="宋体"/>
        <family val="0"/>
      </rPr>
      <t>地方政府一般债务还本支出</t>
    </r>
  </si>
  <si>
    <r>
      <t xml:space="preserve">    </t>
    </r>
    <r>
      <rPr>
        <sz val="11"/>
        <rFont val="宋体"/>
        <family val="0"/>
      </rPr>
      <t>地方政府一般债券还本支出</t>
    </r>
  </si>
  <si>
    <r>
      <rPr>
        <b/>
        <sz val="11"/>
        <color indexed="8"/>
        <rFont val="宋体"/>
        <family val="0"/>
      </rPr>
      <t>支出总计</t>
    </r>
  </si>
  <si>
    <r>
      <t>附件</t>
    </r>
    <r>
      <rPr>
        <sz val="12"/>
        <color indexed="8"/>
        <rFont val="Times New Roman"/>
        <family val="1"/>
      </rPr>
      <t>3</t>
    </r>
  </si>
  <si>
    <r>
      <rPr>
        <sz val="20"/>
        <rFont val="方正大标宋简体"/>
        <family val="0"/>
      </rPr>
      <t>市本级</t>
    </r>
    <r>
      <rPr>
        <sz val="20"/>
        <rFont val="Times New Roman"/>
        <family val="1"/>
      </rPr>
      <t>2021</t>
    </r>
    <r>
      <rPr>
        <sz val="20"/>
        <rFont val="方正大标宋简体"/>
        <family val="0"/>
      </rPr>
      <t>年地方政府一般债务余额调整表</t>
    </r>
  </si>
  <si>
    <t xml:space="preserve">                                                                                                     </t>
  </si>
  <si>
    <r>
      <t xml:space="preserve"> </t>
    </r>
    <r>
      <rPr>
        <sz val="11"/>
        <color indexed="8"/>
        <rFont val="宋体"/>
        <family val="0"/>
      </rPr>
      <t>单位：万元</t>
    </r>
  </si>
  <si>
    <r>
      <t>地</t>
    </r>
    <r>
      <rPr>
        <b/>
        <sz val="11"/>
        <rFont val="Times New Roman"/>
        <family val="1"/>
      </rPr>
      <t xml:space="preserve"> </t>
    </r>
    <r>
      <rPr>
        <b/>
        <sz val="11"/>
        <rFont val="宋体"/>
        <family val="0"/>
      </rPr>
      <t>区</t>
    </r>
  </si>
  <si>
    <t>一般债务限额</t>
  </si>
  <si>
    <t>一般债务余额</t>
  </si>
  <si>
    <t>年初限额</t>
  </si>
  <si>
    <t>调整后限额</t>
  </si>
  <si>
    <t>较年初增减</t>
  </si>
  <si>
    <t>年初余额</t>
  </si>
  <si>
    <t>调整后余额</t>
  </si>
  <si>
    <r>
      <t xml:space="preserve">    </t>
    </r>
    <r>
      <rPr>
        <sz val="11"/>
        <rFont val="SimSun"/>
        <family val="0"/>
      </rPr>
      <t>随州市本级</t>
    </r>
  </si>
  <si>
    <r>
      <t>备注：新增一般债务余额为</t>
    </r>
    <r>
      <rPr>
        <sz val="10"/>
        <rFont val="Times New Roman"/>
        <family val="1"/>
      </rPr>
      <t>2021</t>
    </r>
    <r>
      <rPr>
        <sz val="10"/>
        <rFont val="宋体"/>
        <family val="0"/>
      </rPr>
      <t>年省转贷的一般债券，主要用于污染防治、农林水利、文化教育、市政基础设施等重点领域，具体为：用于市二中学生公寓危房改造</t>
    </r>
    <r>
      <rPr>
        <sz val="10"/>
        <rFont val="Times New Roman"/>
        <family val="1"/>
      </rPr>
      <t>4</t>
    </r>
    <r>
      <rPr>
        <sz val="10"/>
        <rFont val="宋体"/>
        <family val="0"/>
      </rPr>
      <t>万元、新建教学楼</t>
    </r>
    <r>
      <rPr>
        <sz val="10"/>
        <rFont val="Times New Roman"/>
        <family val="1"/>
      </rPr>
      <t>700</t>
    </r>
    <r>
      <rPr>
        <sz val="10"/>
        <rFont val="宋体"/>
        <family val="0"/>
      </rPr>
      <t>万元、楼房改造及配套设施</t>
    </r>
    <r>
      <rPr>
        <sz val="10"/>
        <rFont val="Times New Roman"/>
        <family val="1"/>
      </rPr>
      <t>110</t>
    </r>
    <r>
      <rPr>
        <sz val="10"/>
        <rFont val="宋体"/>
        <family val="0"/>
      </rPr>
      <t>万元；市一中校舍及运动场修缮改造150万元；市政数局互联网+放管服30万元、一事联办及一网通办100万元、水电气接入外线工程20万元；市大数据中心神农云平台建设40万元；市委党校教学设备购置81万元；市公共检验中心实验室装修工程90万元；市市容环境局城南垃圾填埋场封场及渗滤液处理360万元；市城管委生活垃圾预处理站120万元、老城区人行道改造397万元、中心城区双修工程211万元；市排水处老城区污水管网改造220万元；市老干局老年大学建设144万元；市政协文史馆建设320万元；市文旅局擂鼓墩古墓群保护规划修编130万元、曾（随）文化遗址和擂鼓墩考古公园规划编制320万元、曾随文化遗址保护利用总体规划180万元；市电视台传媒中心设备购置1000万元；市农业农村局美丽乡村以奖代补300万元；市住建局老旧小区改造市级奖补170万元、污水处理费1000万元、城区既有住宅增设电梯50万元、中心城区城市双修工程80万元；市教育局学校旱厕改造500万元；市应急局应急指挥中心600万元、全灾种（除火灾）应急救援装备80万元；市消防支队训练基地建设140万元、消防器材购置800万元；市人社局社保信息系统建设升级20万元；市市场监管局监测设备购置70万元；市教育局高中标准化考场及指挥平台建设10万元；市水利局梁家桥水生态连通工程460万元、鄂北水资源配置二期工程800万元；高新区管委会大型火电厂配套设施建设290万元、小水库安全运行项目30万元；大洪山管委会小水库安全运行项目30万元。本级债务余额含高新区5320万元，大洪山30万元。</t>
    </r>
  </si>
  <si>
    <t>附表4</t>
  </si>
  <si>
    <r>
      <t>市本级</t>
    </r>
    <r>
      <rPr>
        <sz val="20"/>
        <rFont val="Times New Roman"/>
        <family val="1"/>
      </rPr>
      <t>2021</t>
    </r>
    <r>
      <rPr>
        <sz val="20"/>
        <rFont val="方正大标宋简体"/>
        <family val="0"/>
      </rPr>
      <t>年政府性基金预算收入调整表</t>
    </r>
  </si>
  <si>
    <t xml:space="preserve">       </t>
  </si>
  <si>
    <t>项目</t>
  </si>
  <si>
    <t>一、农业土地开发资金收入</t>
  </si>
  <si>
    <t>二、国有土地使用权出让收入</t>
  </si>
  <si>
    <r>
      <t xml:space="preserve">        </t>
    </r>
    <r>
      <rPr>
        <sz val="11"/>
        <rFont val="宋体"/>
        <family val="0"/>
      </rPr>
      <t>土地出让价款收入</t>
    </r>
  </si>
  <si>
    <r>
      <t xml:space="preserve">        </t>
    </r>
    <r>
      <rPr>
        <sz val="11"/>
        <rFont val="宋体"/>
        <family val="0"/>
      </rPr>
      <t>补缴的土地价款</t>
    </r>
  </si>
  <si>
    <r>
      <t xml:space="preserve">        </t>
    </r>
    <r>
      <rPr>
        <sz val="11"/>
        <rFont val="宋体"/>
        <family val="0"/>
      </rPr>
      <t>缴纳新增建设用地土地有偿使用费</t>
    </r>
  </si>
  <si>
    <r>
      <t xml:space="preserve">        </t>
    </r>
    <r>
      <rPr>
        <sz val="11"/>
        <rFont val="宋体"/>
        <family val="0"/>
      </rPr>
      <t>其他土地出让收入</t>
    </r>
  </si>
  <si>
    <t>三、彩票发行机构和彩票销售机构的业务费用</t>
  </si>
  <si>
    <r>
      <t xml:space="preserve">        </t>
    </r>
    <r>
      <rPr>
        <sz val="11"/>
        <rFont val="宋体"/>
        <family val="0"/>
      </rPr>
      <t>福利彩票销售机构的业务费用</t>
    </r>
  </si>
  <si>
    <r>
      <t>　　</t>
    </r>
    <r>
      <rPr>
        <sz val="11"/>
        <rFont val="Times New Roman"/>
        <family val="1"/>
      </rPr>
      <t xml:space="preserve"> </t>
    </r>
    <r>
      <rPr>
        <sz val="11"/>
        <rFont val="宋体"/>
        <family val="0"/>
      </rPr>
      <t>体育彩票销售机构的业务费用</t>
    </r>
  </si>
  <si>
    <t>四、城市基础设施配套费收入</t>
  </si>
  <si>
    <t>五、污水处理费收入</t>
  </si>
  <si>
    <t>六、其他政府性基金收入</t>
  </si>
  <si>
    <t>七、其他政府性基金专项债务对应项目专项收入</t>
  </si>
  <si>
    <r>
      <t>　</t>
    </r>
    <r>
      <rPr>
        <sz val="11"/>
        <rFont val="Times New Roman"/>
        <family val="1"/>
      </rPr>
      <t xml:space="preserve">    </t>
    </r>
    <r>
      <rPr>
        <sz val="11"/>
        <rFont val="宋体"/>
        <family val="0"/>
      </rPr>
      <t>其他地方自行试点项目收益专项债券对应项目专项收入</t>
    </r>
  </si>
  <si>
    <t>本级收入合计</t>
  </si>
  <si>
    <t>转移性收入合计</t>
  </si>
  <si>
    <r>
      <t xml:space="preserve">    </t>
    </r>
    <r>
      <rPr>
        <sz val="11"/>
        <rFont val="宋体"/>
        <family val="0"/>
      </rPr>
      <t>一、政府性基金转移支付收入</t>
    </r>
  </si>
  <si>
    <r>
      <t xml:space="preserve">       </t>
    </r>
    <r>
      <rPr>
        <sz val="11"/>
        <rFont val="宋体"/>
        <family val="0"/>
      </rPr>
      <t>科学技术</t>
    </r>
  </si>
  <si>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</si>
  <si>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</si>
  <si>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</si>
  <si>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</si>
  <si>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</si>
  <si>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</si>
  <si>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</si>
  <si>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</si>
  <si>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二、政府性基金上解收入</t>
  </si>
  <si>
    <r>
      <t>三、</t>
    </r>
    <r>
      <rPr>
        <sz val="11"/>
        <rFont val="Times New Roman"/>
        <family val="1"/>
      </rPr>
      <t xml:space="preserve"> </t>
    </r>
    <r>
      <rPr>
        <sz val="11"/>
        <rFont val="宋体"/>
        <family val="0"/>
      </rPr>
      <t>上年结余收入</t>
    </r>
  </si>
  <si>
    <r>
      <t xml:space="preserve">        </t>
    </r>
    <r>
      <rPr>
        <sz val="11"/>
        <rFont val="宋体"/>
        <family val="0"/>
      </rPr>
      <t>政府性基金预算上年结余收入</t>
    </r>
  </si>
  <si>
    <t>四、调入资金</t>
  </si>
  <si>
    <r>
      <t>五、</t>
    </r>
    <r>
      <rPr>
        <sz val="11"/>
        <rFont val="Times New Roman"/>
        <family val="1"/>
      </rPr>
      <t xml:space="preserve"> </t>
    </r>
    <r>
      <rPr>
        <sz val="11"/>
        <rFont val="宋体"/>
        <family val="0"/>
      </rPr>
      <t>债务转贷收入</t>
    </r>
  </si>
  <si>
    <t xml:space="preserve">    地方政府专项债务转贷收入</t>
  </si>
  <si>
    <t xml:space="preserve">      国有土地使用权出让金债务转贷收入</t>
  </si>
  <si>
    <t xml:space="preserve">      土地储备专项债券转贷收入</t>
  </si>
  <si>
    <t xml:space="preserve">      棚户区改造专项债券转贷收入</t>
  </si>
  <si>
    <t xml:space="preserve">      其他地方自行试点项目收益专项债券转贷收入</t>
  </si>
  <si>
    <t xml:space="preserve">      其他政府性基金债务转贷收入</t>
  </si>
  <si>
    <t>收入总计</t>
  </si>
  <si>
    <r>
      <rPr>
        <sz val="12"/>
        <rFont val="黑体"/>
        <family val="3"/>
      </rPr>
      <t>附表</t>
    </r>
    <r>
      <rPr>
        <sz val="12"/>
        <rFont val="Times New Roman"/>
        <family val="1"/>
      </rPr>
      <t>5</t>
    </r>
  </si>
  <si>
    <r>
      <t>市本级</t>
    </r>
    <r>
      <rPr>
        <sz val="20"/>
        <rFont val="Times New Roman"/>
        <family val="1"/>
      </rPr>
      <t>2021</t>
    </r>
    <r>
      <rPr>
        <sz val="20"/>
        <rFont val="方正大标宋简体"/>
        <family val="0"/>
      </rPr>
      <t>年政府性基金预算支出调整表</t>
    </r>
  </si>
  <si>
    <r>
      <rPr>
        <sz val="10"/>
        <rFont val="宋体"/>
        <family val="0"/>
      </rPr>
      <t>单位：万元</t>
    </r>
    <r>
      <rPr>
        <sz val="10"/>
        <rFont val="Times New Roman"/>
        <family val="1"/>
      </rPr>
      <t xml:space="preserve">             </t>
    </r>
  </si>
  <si>
    <r>
      <rPr>
        <sz val="11"/>
        <rFont val="黑体"/>
        <family val="3"/>
      </rPr>
      <t>科目</t>
    </r>
  </si>
  <si>
    <r>
      <rPr>
        <sz val="11"/>
        <rFont val="黑体"/>
        <family val="3"/>
      </rPr>
      <t>项</t>
    </r>
    <r>
      <rPr>
        <sz val="11"/>
        <rFont val="Times New Roman"/>
        <family val="1"/>
      </rPr>
      <t xml:space="preserve">    </t>
    </r>
    <r>
      <rPr>
        <sz val="11"/>
        <rFont val="黑体"/>
        <family val="3"/>
      </rPr>
      <t>目</t>
    </r>
  </si>
  <si>
    <r>
      <rPr>
        <sz val="11"/>
        <rFont val="黑体"/>
        <family val="3"/>
      </rPr>
      <t>备注</t>
    </r>
  </si>
  <si>
    <r>
      <rPr>
        <sz val="11"/>
        <rFont val="宋体"/>
        <family val="0"/>
      </rPr>
      <t>一、社会保障和就业支出</t>
    </r>
  </si>
  <si>
    <r>
      <t xml:space="preserve">       </t>
    </r>
    <r>
      <rPr>
        <sz val="11"/>
        <rFont val="宋体"/>
        <family val="0"/>
      </rPr>
      <t>大中型水库移民后期扶持基金支出</t>
    </r>
  </si>
  <si>
    <r>
      <t xml:space="preserve">      </t>
    </r>
    <r>
      <rPr>
        <sz val="11"/>
        <rFont val="宋体"/>
        <family val="0"/>
      </rPr>
      <t>移民补助</t>
    </r>
  </si>
  <si>
    <r>
      <t xml:space="preserve">      </t>
    </r>
    <r>
      <rPr>
        <sz val="11"/>
        <rFont val="宋体"/>
        <family val="0"/>
      </rPr>
      <t>基础设施建设和经济发展</t>
    </r>
  </si>
  <si>
    <r>
      <t xml:space="preserve">      </t>
    </r>
    <r>
      <rPr>
        <sz val="11"/>
        <rFont val="宋体"/>
        <family val="0"/>
      </rPr>
      <t>其他大中型水库移民后期扶持资金支出</t>
    </r>
  </si>
  <si>
    <r>
      <rPr>
        <sz val="11"/>
        <rFont val="宋体"/>
        <family val="0"/>
      </rPr>
      <t>二、城乡社区支出</t>
    </r>
  </si>
  <si>
    <r>
      <t xml:space="preserve">       </t>
    </r>
    <r>
      <rPr>
        <sz val="11"/>
        <rFont val="宋体"/>
        <family val="0"/>
      </rPr>
      <t>国有土地使用权出让收入安排的支出</t>
    </r>
  </si>
  <si>
    <r>
      <t xml:space="preserve">      </t>
    </r>
    <r>
      <rPr>
        <sz val="11"/>
        <rFont val="宋体"/>
        <family val="0"/>
      </rPr>
      <t>征地和拆迁补偿支出</t>
    </r>
  </si>
  <si>
    <r>
      <t xml:space="preserve">      </t>
    </r>
    <r>
      <rPr>
        <sz val="11"/>
        <rFont val="宋体"/>
        <family val="0"/>
      </rPr>
      <t>土地开发支出</t>
    </r>
  </si>
  <si>
    <r>
      <t xml:space="preserve">      </t>
    </r>
    <r>
      <rPr>
        <sz val="11"/>
        <rFont val="宋体"/>
        <family val="0"/>
      </rPr>
      <t>城市建设支出</t>
    </r>
  </si>
  <si>
    <r>
      <t xml:space="preserve">      </t>
    </r>
    <r>
      <rPr>
        <sz val="11"/>
        <rFont val="宋体"/>
        <family val="0"/>
      </rPr>
      <t>农村基础设施建设支出</t>
    </r>
  </si>
  <si>
    <r>
      <t xml:space="preserve">      </t>
    </r>
    <r>
      <rPr>
        <sz val="11"/>
        <rFont val="宋体"/>
        <family val="0"/>
      </rPr>
      <t>补助被征地农民支出</t>
    </r>
  </si>
  <si>
    <r>
      <t xml:space="preserve">      </t>
    </r>
    <r>
      <rPr>
        <sz val="11"/>
        <rFont val="宋体"/>
        <family val="0"/>
      </rPr>
      <t>土地出让业务支出</t>
    </r>
  </si>
  <si>
    <r>
      <t xml:space="preserve">      </t>
    </r>
    <r>
      <rPr>
        <sz val="11"/>
        <rFont val="宋体"/>
        <family val="0"/>
      </rPr>
      <t>廉租住房支出</t>
    </r>
  </si>
  <si>
    <r>
      <t xml:space="preserve">      </t>
    </r>
    <r>
      <rPr>
        <sz val="11"/>
        <rFont val="宋体"/>
        <family val="0"/>
      </rPr>
      <t>棚户区改造支出</t>
    </r>
  </si>
  <si>
    <r>
      <t xml:space="preserve">      </t>
    </r>
    <r>
      <rPr>
        <sz val="11"/>
        <color indexed="8"/>
        <rFont val="宋体"/>
        <family val="0"/>
      </rPr>
      <t>公共租赁住房支出</t>
    </r>
  </si>
  <si>
    <r>
      <t xml:space="preserve">      </t>
    </r>
    <r>
      <rPr>
        <sz val="11"/>
        <rFont val="宋体"/>
        <family val="0"/>
      </rPr>
      <t>其他国有土地使用权出让收入安排的支出</t>
    </r>
  </si>
  <si>
    <r>
      <t xml:space="preserve">   </t>
    </r>
    <r>
      <rPr>
        <sz val="11"/>
        <rFont val="宋体"/>
        <family val="0"/>
      </rPr>
      <t>国有土地收益基金安排的支出</t>
    </r>
  </si>
  <si>
    <r>
      <t xml:space="preserve">      </t>
    </r>
    <r>
      <rPr>
        <sz val="11"/>
        <rFont val="宋体"/>
        <family val="0"/>
      </rPr>
      <t>其他国有土地收益基金支出</t>
    </r>
  </si>
  <si>
    <r>
      <t xml:space="preserve"> </t>
    </r>
    <r>
      <rPr>
        <sz val="11"/>
        <color indexed="8"/>
        <rFont val="Times New Roman"/>
        <family val="1"/>
      </rPr>
      <t xml:space="preserve">   </t>
    </r>
    <r>
      <rPr>
        <sz val="11"/>
        <rFont val="宋体"/>
        <family val="0"/>
      </rPr>
      <t>农业土地开发资金安排的支出</t>
    </r>
  </si>
  <si>
    <r>
      <t xml:space="preserve"> </t>
    </r>
    <r>
      <rPr>
        <sz val="11"/>
        <color indexed="8"/>
        <rFont val="Times New Roman"/>
        <family val="1"/>
      </rPr>
      <t xml:space="preserve">   </t>
    </r>
    <r>
      <rPr>
        <sz val="11"/>
        <rFont val="宋体"/>
        <family val="0"/>
      </rPr>
      <t>城市基础设施配套费安排的支出</t>
    </r>
  </si>
  <si>
    <r>
      <t xml:space="preserve">      </t>
    </r>
    <r>
      <rPr>
        <sz val="11"/>
        <rFont val="宋体"/>
        <family val="0"/>
      </rPr>
      <t>城市公共设施</t>
    </r>
  </si>
  <si>
    <r>
      <t xml:space="preserve">      </t>
    </r>
    <r>
      <rPr>
        <sz val="11"/>
        <rFont val="宋体"/>
        <family val="0"/>
      </rPr>
      <t>城市环境卫生</t>
    </r>
  </si>
  <si>
    <r>
      <t xml:space="preserve">      </t>
    </r>
    <r>
      <rPr>
        <sz val="11"/>
        <rFont val="宋体"/>
        <family val="0"/>
      </rPr>
      <t>其他城市基础设施配套费安排的支出</t>
    </r>
  </si>
  <si>
    <r>
      <t xml:space="preserve">      </t>
    </r>
    <r>
      <rPr>
        <sz val="11"/>
        <rFont val="宋体"/>
        <family val="0"/>
      </rPr>
      <t>污水处理费及对应专项债务收入安排的支出</t>
    </r>
  </si>
  <si>
    <r>
      <t xml:space="preserve">      </t>
    </r>
    <r>
      <rPr>
        <sz val="11"/>
        <rFont val="宋体"/>
        <family val="0"/>
      </rPr>
      <t>污水处理设施建设和运营</t>
    </r>
  </si>
  <si>
    <r>
      <t xml:space="preserve">      </t>
    </r>
    <r>
      <rPr>
        <sz val="11"/>
        <rFont val="宋体"/>
        <family val="0"/>
      </rPr>
      <t>其他污水处理费安排的支出</t>
    </r>
  </si>
  <si>
    <r>
      <t xml:space="preserve">   </t>
    </r>
    <r>
      <rPr>
        <sz val="11"/>
        <rFont val="宋体"/>
        <family val="0"/>
      </rPr>
      <t>棚户区改造专项债券安排的支出</t>
    </r>
  </si>
  <si>
    <r>
      <t xml:space="preserve">      </t>
    </r>
    <r>
      <rPr>
        <sz val="11"/>
        <rFont val="宋体"/>
        <family val="0"/>
      </rPr>
      <t>其他棚户区改造专项债券安排的支出</t>
    </r>
  </si>
  <si>
    <r>
      <rPr>
        <sz val="11"/>
        <rFont val="宋体"/>
        <family val="0"/>
      </rPr>
      <t>三、交通运输支出</t>
    </r>
  </si>
  <si>
    <r>
      <t xml:space="preserve">       </t>
    </r>
    <r>
      <rPr>
        <sz val="11"/>
        <rFont val="宋体"/>
        <family val="0"/>
      </rPr>
      <t>车辆通行费安排的支出</t>
    </r>
  </si>
  <si>
    <r>
      <t xml:space="preserve">    </t>
    </r>
    <r>
      <rPr>
        <sz val="11"/>
        <rFont val="宋体"/>
        <family val="0"/>
      </rPr>
      <t>其他车辆通行费安排的支出</t>
    </r>
  </si>
  <si>
    <r>
      <rPr>
        <sz val="11"/>
        <rFont val="宋体"/>
        <family val="0"/>
      </rPr>
      <t>四、资源勘探工业信息等支出</t>
    </r>
  </si>
  <si>
    <r>
      <t xml:space="preserve">       </t>
    </r>
    <r>
      <rPr>
        <sz val="11"/>
        <rFont val="宋体"/>
        <family val="0"/>
      </rPr>
      <t>农网还贷资金支出</t>
    </r>
  </si>
  <si>
    <r>
      <t xml:space="preserve">      </t>
    </r>
    <r>
      <rPr>
        <sz val="11"/>
        <rFont val="宋体"/>
        <family val="0"/>
      </rPr>
      <t>地方农网还贷资金支出</t>
    </r>
  </si>
  <si>
    <r>
      <rPr>
        <sz val="11"/>
        <rFont val="宋体"/>
        <family val="0"/>
      </rPr>
      <t>五、商业服务业等支出</t>
    </r>
  </si>
  <si>
    <r>
      <t xml:space="preserve">       </t>
    </r>
    <r>
      <rPr>
        <sz val="11"/>
        <rFont val="宋体"/>
        <family val="0"/>
      </rPr>
      <t>旅游发展基金支出</t>
    </r>
  </si>
  <si>
    <r>
      <rPr>
        <sz val="11"/>
        <rFont val="宋体"/>
        <family val="0"/>
      </rPr>
      <t>六、其他支出</t>
    </r>
  </si>
  <si>
    <r>
      <t xml:space="preserve"> </t>
    </r>
    <r>
      <rPr>
        <sz val="11"/>
        <color indexed="8"/>
        <rFont val="Times New Roman"/>
        <family val="1"/>
      </rPr>
      <t xml:space="preserve">  </t>
    </r>
    <r>
      <rPr>
        <sz val="11"/>
        <rFont val="宋体"/>
        <family val="0"/>
      </rPr>
      <t>其他政府性基金及对应专项债务收入安排的支出</t>
    </r>
  </si>
  <si>
    <r>
      <t xml:space="preserve">    </t>
    </r>
    <r>
      <rPr>
        <sz val="11"/>
        <rFont val="宋体"/>
        <family val="0"/>
      </rPr>
      <t>其他政府性基金安排的支出</t>
    </r>
  </si>
  <si>
    <r>
      <t xml:space="preserve">      </t>
    </r>
    <r>
      <rPr>
        <sz val="11"/>
        <rFont val="宋体"/>
        <family val="0"/>
      </rPr>
      <t>其他地方自行试点项目收益专项债券收入安排的支出</t>
    </r>
  </si>
  <si>
    <r>
      <t xml:space="preserve">      </t>
    </r>
    <r>
      <rPr>
        <sz val="11"/>
        <rFont val="宋体"/>
        <family val="0"/>
      </rPr>
      <t>彩票公益金安排的支出</t>
    </r>
  </si>
  <si>
    <r>
      <t xml:space="preserve">      </t>
    </r>
    <r>
      <rPr>
        <sz val="11"/>
        <color indexed="8"/>
        <rFont val="宋体"/>
        <family val="0"/>
      </rPr>
      <t>用于社会福利的彩票公益金支出</t>
    </r>
  </si>
  <si>
    <r>
      <t xml:space="preserve">      </t>
    </r>
    <r>
      <rPr>
        <sz val="11"/>
        <rFont val="宋体"/>
        <family val="0"/>
      </rPr>
      <t>用于体育事业的彩票公益金支出</t>
    </r>
  </si>
  <si>
    <r>
      <t xml:space="preserve">      </t>
    </r>
    <r>
      <rPr>
        <sz val="11"/>
        <rFont val="宋体"/>
        <family val="0"/>
      </rPr>
      <t>用于红十字事业的彩票公益金支出</t>
    </r>
  </si>
  <si>
    <r>
      <t xml:space="preserve">      </t>
    </r>
    <r>
      <rPr>
        <sz val="11"/>
        <rFont val="宋体"/>
        <family val="0"/>
      </rPr>
      <t>用于残疾人事业的彩票公益金支出</t>
    </r>
  </si>
  <si>
    <r>
      <t xml:space="preserve">      </t>
    </r>
    <r>
      <rPr>
        <sz val="11"/>
        <rFont val="宋体"/>
        <family val="0"/>
      </rPr>
      <t>用于城乡医疗救助的的彩票公益金支出</t>
    </r>
  </si>
  <si>
    <r>
      <rPr>
        <sz val="11"/>
        <rFont val="宋体"/>
        <family val="0"/>
      </rPr>
      <t>七、债务付息支出</t>
    </r>
  </si>
  <si>
    <r>
      <t xml:space="preserve"> </t>
    </r>
    <r>
      <rPr>
        <sz val="11"/>
        <color indexed="8"/>
        <rFont val="Times New Roman"/>
        <family val="1"/>
      </rPr>
      <t xml:space="preserve">  </t>
    </r>
    <r>
      <rPr>
        <sz val="11"/>
        <rFont val="Times New Roman"/>
        <family val="1"/>
      </rPr>
      <t xml:space="preserve"> </t>
    </r>
    <r>
      <rPr>
        <sz val="11"/>
        <rFont val="宋体"/>
        <family val="0"/>
      </rPr>
      <t>地方政府专项债务付息支出</t>
    </r>
  </si>
  <si>
    <r>
      <t xml:space="preserve">      </t>
    </r>
    <r>
      <rPr>
        <sz val="11"/>
        <rFont val="宋体"/>
        <family val="0"/>
      </rPr>
      <t>国有土地使用权出让金债务付息支出</t>
    </r>
  </si>
  <si>
    <r>
      <t xml:space="preserve">      </t>
    </r>
    <r>
      <rPr>
        <sz val="11"/>
        <rFont val="宋体"/>
        <family val="0"/>
      </rPr>
      <t>土地储备专项债券付息支出</t>
    </r>
  </si>
  <si>
    <r>
      <t xml:space="preserve">      </t>
    </r>
    <r>
      <rPr>
        <sz val="11"/>
        <rFont val="宋体"/>
        <family val="0"/>
      </rPr>
      <t>棚户区改造专项债券付息支出</t>
    </r>
  </si>
  <si>
    <r>
      <t xml:space="preserve">      </t>
    </r>
    <r>
      <rPr>
        <sz val="11"/>
        <rFont val="宋体"/>
        <family val="0"/>
      </rPr>
      <t>其他地方自行试点项目收益专项债券付息支出</t>
    </r>
  </si>
  <si>
    <r>
      <rPr>
        <sz val="11"/>
        <rFont val="宋体"/>
        <family val="0"/>
      </rPr>
      <t>八、债务发行费用支出</t>
    </r>
  </si>
  <si>
    <r>
      <t xml:space="preserve">  </t>
    </r>
    <r>
      <rPr>
        <sz val="11"/>
        <color indexed="8"/>
        <rFont val="Times New Roman"/>
        <family val="1"/>
      </rPr>
      <t xml:space="preserve">  </t>
    </r>
    <r>
      <rPr>
        <sz val="11"/>
        <rFont val="宋体"/>
        <family val="0"/>
      </rPr>
      <t>地方政府专项债务发行费用支出</t>
    </r>
  </si>
  <si>
    <r>
      <t xml:space="preserve">      </t>
    </r>
    <r>
      <rPr>
        <sz val="11"/>
        <rFont val="宋体"/>
        <family val="0"/>
      </rPr>
      <t>国有土地使用权出让金债务发行费用支出</t>
    </r>
  </si>
  <si>
    <r>
      <t xml:space="preserve">      </t>
    </r>
    <r>
      <rPr>
        <sz val="11"/>
        <rFont val="宋体"/>
        <family val="0"/>
      </rPr>
      <t>棚户区改造专项债券发行费支出</t>
    </r>
  </si>
  <si>
    <r>
      <t xml:space="preserve">      </t>
    </r>
    <r>
      <rPr>
        <sz val="11"/>
        <rFont val="宋体"/>
        <family val="0"/>
      </rPr>
      <t>其他地方自行试点项目收益专项债券发行费支出</t>
    </r>
  </si>
  <si>
    <r>
      <rPr>
        <sz val="11"/>
        <rFont val="宋体"/>
        <family val="0"/>
      </rPr>
      <t>九、抗疫特别国债安排的支出</t>
    </r>
  </si>
  <si>
    <r>
      <t xml:space="preserve"> </t>
    </r>
    <r>
      <rPr>
        <sz val="11"/>
        <color indexed="8"/>
        <rFont val="Times New Roman"/>
        <family val="1"/>
      </rPr>
      <t xml:space="preserve">  </t>
    </r>
    <r>
      <rPr>
        <sz val="11"/>
        <rFont val="Times New Roman"/>
        <family val="1"/>
      </rPr>
      <t xml:space="preserve"> </t>
    </r>
    <r>
      <rPr>
        <sz val="11"/>
        <rFont val="宋体"/>
        <family val="0"/>
      </rPr>
      <t>基础设施建设</t>
    </r>
  </si>
  <si>
    <r>
      <t xml:space="preserve">      </t>
    </r>
    <r>
      <rPr>
        <sz val="11"/>
        <rFont val="宋体"/>
        <family val="0"/>
      </rPr>
      <t>公共卫生体系建设</t>
    </r>
  </si>
  <si>
    <r>
      <t xml:space="preserve">      </t>
    </r>
    <r>
      <rPr>
        <sz val="11"/>
        <rFont val="宋体"/>
        <family val="0"/>
      </rPr>
      <t>重大疫情防控救治体系建设</t>
    </r>
  </si>
  <si>
    <r>
      <t xml:space="preserve">      </t>
    </r>
    <r>
      <rPr>
        <sz val="11"/>
        <rFont val="宋体"/>
        <family val="0"/>
      </rPr>
      <t>其他基础设施建设</t>
    </r>
  </si>
  <si>
    <r>
      <t xml:space="preserve"> </t>
    </r>
    <r>
      <rPr>
        <sz val="11"/>
        <color indexed="8"/>
        <rFont val="Times New Roman"/>
        <family val="1"/>
      </rPr>
      <t xml:space="preserve">  </t>
    </r>
    <r>
      <rPr>
        <sz val="11"/>
        <rFont val="Times New Roman"/>
        <family val="1"/>
      </rPr>
      <t xml:space="preserve"> </t>
    </r>
    <r>
      <rPr>
        <sz val="11"/>
        <rFont val="宋体"/>
        <family val="0"/>
      </rPr>
      <t>抗疫相关支出</t>
    </r>
  </si>
  <si>
    <r>
      <t xml:space="preserve">      </t>
    </r>
    <r>
      <rPr>
        <sz val="11"/>
        <rFont val="宋体"/>
        <family val="0"/>
      </rPr>
      <t>抗疫相关支出</t>
    </r>
  </si>
  <si>
    <r>
      <rPr>
        <b/>
        <sz val="11"/>
        <rFont val="宋体"/>
        <family val="0"/>
      </rPr>
      <t>本级支出合计</t>
    </r>
  </si>
  <si>
    <r>
      <rPr>
        <b/>
        <sz val="11"/>
        <rFont val="宋体"/>
        <family val="0"/>
      </rPr>
      <t>一、转移性支出</t>
    </r>
  </si>
  <si>
    <r>
      <t xml:space="preserve">    </t>
    </r>
    <r>
      <rPr>
        <sz val="11"/>
        <rFont val="宋体"/>
        <family val="0"/>
      </rPr>
      <t>政府性基金转移支付</t>
    </r>
  </si>
  <si>
    <r>
      <t xml:space="preserve">    </t>
    </r>
    <r>
      <rPr>
        <sz val="11"/>
        <rFont val="宋体"/>
        <family val="0"/>
      </rPr>
      <t>调出资金</t>
    </r>
  </si>
  <si>
    <r>
      <t xml:space="preserve">         </t>
    </r>
    <r>
      <rPr>
        <sz val="11"/>
        <rFont val="宋体"/>
        <family val="0"/>
      </rPr>
      <t>政府性基金预算调出资金</t>
    </r>
  </si>
  <si>
    <r>
      <t xml:space="preserve">    </t>
    </r>
    <r>
      <rPr>
        <sz val="11"/>
        <rFont val="宋体"/>
        <family val="0"/>
      </rPr>
      <t>年终结余</t>
    </r>
  </si>
  <si>
    <r>
      <t xml:space="preserve">         </t>
    </r>
    <r>
      <rPr>
        <sz val="11"/>
        <rFont val="宋体"/>
        <family val="0"/>
      </rPr>
      <t>政府性基金预算年终结余</t>
    </r>
  </si>
  <si>
    <r>
      <t xml:space="preserve">    </t>
    </r>
    <r>
      <rPr>
        <sz val="11"/>
        <rFont val="宋体"/>
        <family val="0"/>
      </rPr>
      <t>债务转贷支出</t>
    </r>
  </si>
  <si>
    <r>
      <rPr>
        <b/>
        <sz val="11"/>
        <rFont val="宋体"/>
        <family val="0"/>
      </rPr>
      <t>二、债务还本支出</t>
    </r>
  </si>
  <si>
    <r>
      <t xml:space="preserve">  </t>
    </r>
    <r>
      <rPr>
        <sz val="11"/>
        <rFont val="宋体"/>
        <family val="0"/>
      </rPr>
      <t>地方政府专项债务还本支出</t>
    </r>
  </si>
  <si>
    <r>
      <t xml:space="preserve">   </t>
    </r>
    <r>
      <rPr>
        <sz val="11"/>
        <rFont val="宋体"/>
        <family val="0"/>
      </rPr>
      <t>国有土地使用权出让金债务还本支出</t>
    </r>
  </si>
  <si>
    <r>
      <t xml:space="preserve">  </t>
    </r>
    <r>
      <rPr>
        <sz val="11"/>
        <rFont val="宋体"/>
        <family val="0"/>
      </rPr>
      <t>抗疫特别国债还本支出</t>
    </r>
  </si>
  <si>
    <r>
      <rPr>
        <b/>
        <sz val="11"/>
        <rFont val="宋体"/>
        <family val="0"/>
      </rPr>
      <t>支出总计</t>
    </r>
  </si>
  <si>
    <r>
      <t>附件</t>
    </r>
    <r>
      <rPr>
        <sz val="12"/>
        <color indexed="8"/>
        <rFont val="Times New Roman"/>
        <family val="1"/>
      </rPr>
      <t>6</t>
    </r>
  </si>
  <si>
    <r>
      <t>市本级</t>
    </r>
    <r>
      <rPr>
        <sz val="20"/>
        <rFont val="Times New Roman"/>
        <family val="1"/>
      </rPr>
      <t>2021</t>
    </r>
    <r>
      <rPr>
        <sz val="20"/>
        <rFont val="方正大标宋简体"/>
        <family val="0"/>
      </rPr>
      <t>年地方政府专项债务余额调整表</t>
    </r>
  </si>
  <si>
    <r>
      <rPr>
        <b/>
        <sz val="11"/>
        <rFont val="宋体"/>
        <family val="0"/>
      </rPr>
      <t>地</t>
    </r>
    <r>
      <rPr>
        <b/>
        <sz val="11"/>
        <rFont val="Times New Roman"/>
        <family val="1"/>
      </rPr>
      <t xml:space="preserve"> </t>
    </r>
    <r>
      <rPr>
        <b/>
        <sz val="11"/>
        <rFont val="宋体"/>
        <family val="0"/>
      </rPr>
      <t>区</t>
    </r>
  </si>
  <si>
    <r>
      <rPr>
        <b/>
        <sz val="11"/>
        <rFont val="宋体"/>
        <family val="0"/>
      </rPr>
      <t>专项债务限额</t>
    </r>
  </si>
  <si>
    <r>
      <rPr>
        <b/>
        <sz val="11"/>
        <rFont val="宋体"/>
        <family val="0"/>
      </rPr>
      <t>专项债务余额</t>
    </r>
  </si>
  <si>
    <r>
      <rPr>
        <b/>
        <sz val="11"/>
        <rFont val="宋体"/>
        <family val="0"/>
      </rPr>
      <t>年初限额</t>
    </r>
  </si>
  <si>
    <r>
      <rPr>
        <b/>
        <sz val="11"/>
        <rFont val="宋体"/>
        <family val="0"/>
      </rPr>
      <t>调整后限额</t>
    </r>
  </si>
  <si>
    <r>
      <rPr>
        <b/>
        <sz val="11"/>
        <color indexed="8"/>
        <rFont val="宋体"/>
        <family val="0"/>
      </rPr>
      <t>较年初增减</t>
    </r>
  </si>
  <si>
    <r>
      <rPr>
        <b/>
        <sz val="11"/>
        <rFont val="宋体"/>
        <family val="0"/>
      </rPr>
      <t>年初余额</t>
    </r>
  </si>
  <si>
    <r>
      <rPr>
        <b/>
        <sz val="11"/>
        <color indexed="8"/>
        <rFont val="宋体"/>
        <family val="0"/>
      </rPr>
      <t>调整后余额</t>
    </r>
  </si>
  <si>
    <r>
      <t>备注：新增专项债务余额为</t>
    </r>
    <r>
      <rPr>
        <sz val="10"/>
        <rFont val="Times New Roman"/>
        <family val="1"/>
      </rPr>
      <t>2021</t>
    </r>
    <r>
      <rPr>
        <sz val="10"/>
        <rFont val="宋体"/>
        <family val="0"/>
      </rPr>
      <t>年省厅已转贷以及预计转贷的专项债券：（</t>
    </r>
    <r>
      <rPr>
        <sz val="10"/>
        <rFont val="Times New Roman"/>
        <family val="1"/>
      </rPr>
      <t>1</t>
    </r>
    <r>
      <rPr>
        <sz val="10"/>
        <rFont val="宋体"/>
        <family val="0"/>
      </rPr>
      <t>）省厅已转贷</t>
    </r>
    <r>
      <rPr>
        <sz val="10"/>
        <rFont val="Times New Roman"/>
        <family val="1"/>
      </rPr>
      <t>3000</t>
    </r>
    <r>
      <rPr>
        <sz val="10"/>
        <rFont val="宋体"/>
        <family val="0"/>
      </rPr>
      <t>万元，具体为：市妇幼保健院儿童医院项目</t>
    </r>
    <r>
      <rPr>
        <sz val="10"/>
        <rFont val="Times New Roman"/>
        <family val="1"/>
      </rPr>
      <t>2000</t>
    </r>
    <r>
      <rPr>
        <sz val="10"/>
        <rFont val="宋体"/>
        <family val="0"/>
      </rPr>
      <t>万元、妇儿呼吸专科项目</t>
    </r>
    <r>
      <rPr>
        <sz val="10"/>
        <rFont val="Times New Roman"/>
        <family val="1"/>
      </rPr>
      <t>1000</t>
    </r>
    <r>
      <rPr>
        <sz val="10"/>
        <rFont val="宋体"/>
        <family val="0"/>
      </rPr>
      <t>万元；（</t>
    </r>
    <r>
      <rPr>
        <sz val="10"/>
        <rFont val="Times New Roman"/>
        <family val="1"/>
      </rPr>
      <t>2</t>
    </r>
    <r>
      <rPr>
        <sz val="10"/>
        <rFont val="宋体"/>
        <family val="0"/>
      </rPr>
      <t>）预计</t>
    </r>
    <r>
      <rPr>
        <sz val="10"/>
        <rFont val="Times New Roman"/>
        <family val="1"/>
      </rPr>
      <t>2021</t>
    </r>
    <r>
      <rPr>
        <sz val="10"/>
        <rFont val="宋体"/>
        <family val="0"/>
      </rPr>
      <t>年</t>
    </r>
    <r>
      <rPr>
        <sz val="10"/>
        <rFont val="Times New Roman"/>
        <family val="1"/>
      </rPr>
      <t>11</t>
    </r>
    <r>
      <rPr>
        <sz val="10"/>
        <rFont val="宋体"/>
        <family val="0"/>
      </rPr>
      <t>月</t>
    </r>
    <r>
      <rPr>
        <sz val="10"/>
        <rFont val="Times New Roman"/>
        <family val="1"/>
      </rPr>
      <t>-12</t>
    </r>
    <r>
      <rPr>
        <sz val="10"/>
        <rFont val="宋体"/>
        <family val="0"/>
      </rPr>
      <t>月省转贷</t>
    </r>
    <r>
      <rPr>
        <sz val="10"/>
        <rFont val="Times New Roman"/>
        <family val="1"/>
      </rPr>
      <t>18400</t>
    </r>
    <r>
      <rPr>
        <sz val="10"/>
        <rFont val="宋体"/>
        <family val="0"/>
      </rPr>
      <t>万元，具体为：市住建局城市应急水源工程项目</t>
    </r>
    <r>
      <rPr>
        <sz val="10"/>
        <rFont val="Times New Roman"/>
        <family val="1"/>
      </rPr>
      <t>4000</t>
    </r>
    <r>
      <rPr>
        <sz val="10"/>
        <rFont val="宋体"/>
        <family val="0"/>
      </rPr>
      <t>万元，市国投公司齿轮安置房建设项目</t>
    </r>
    <r>
      <rPr>
        <sz val="10"/>
        <rFont val="Times New Roman"/>
        <family val="1"/>
      </rPr>
      <t>1000</t>
    </r>
    <r>
      <rPr>
        <sz val="10"/>
        <rFont val="宋体"/>
        <family val="0"/>
      </rPr>
      <t>万元、平原岗棚改安置房建设项目</t>
    </r>
    <r>
      <rPr>
        <sz val="10"/>
        <rFont val="Times New Roman"/>
        <family val="1"/>
      </rPr>
      <t>1000</t>
    </r>
    <r>
      <rPr>
        <sz val="10"/>
        <rFont val="宋体"/>
        <family val="0"/>
      </rPr>
      <t>万元、铁路片区棚改安置房建设项目</t>
    </r>
    <r>
      <rPr>
        <sz val="10"/>
        <rFont val="Times New Roman"/>
        <family val="1"/>
      </rPr>
      <t>3000</t>
    </r>
    <r>
      <rPr>
        <sz val="10"/>
        <rFont val="宋体"/>
        <family val="0"/>
      </rPr>
      <t>万元、城南新区棚户区改造（涢水南片）（</t>
    </r>
    <r>
      <rPr>
        <sz val="10"/>
        <rFont val="Times New Roman"/>
        <family val="1"/>
      </rPr>
      <t>7</t>
    </r>
    <r>
      <rPr>
        <sz val="10"/>
        <rFont val="宋体"/>
        <family val="0"/>
      </rPr>
      <t>至</t>
    </r>
    <r>
      <rPr>
        <sz val="10"/>
        <rFont val="Times New Roman"/>
        <family val="1"/>
      </rPr>
      <t>12</t>
    </r>
    <r>
      <rPr>
        <sz val="10"/>
        <rFont val="宋体"/>
        <family val="0"/>
      </rPr>
      <t>号楼）项目</t>
    </r>
    <r>
      <rPr>
        <sz val="10"/>
        <rFont val="Times New Roman"/>
        <family val="1"/>
      </rPr>
      <t>1000</t>
    </r>
    <r>
      <rPr>
        <sz val="10"/>
        <rFont val="宋体"/>
        <family val="0"/>
      </rPr>
      <t>万元、城南新区棚户区改造（涢水片）项目</t>
    </r>
    <r>
      <rPr>
        <sz val="10"/>
        <rFont val="Times New Roman"/>
        <family val="1"/>
      </rPr>
      <t>1500</t>
    </r>
    <r>
      <rPr>
        <sz val="10"/>
        <rFont val="宋体"/>
        <family val="0"/>
      </rPr>
      <t>万元、向阳棚改二期项目</t>
    </r>
    <r>
      <rPr>
        <sz val="10"/>
        <rFont val="Times New Roman"/>
        <family val="1"/>
      </rPr>
      <t>3000</t>
    </r>
    <r>
      <rPr>
        <sz val="10"/>
        <rFont val="宋体"/>
        <family val="0"/>
      </rPr>
      <t>万元、传媒中心建设项目</t>
    </r>
    <r>
      <rPr>
        <sz val="10"/>
        <rFont val="Times New Roman"/>
        <family val="1"/>
      </rPr>
      <t>1500</t>
    </r>
    <r>
      <rPr>
        <sz val="10"/>
        <rFont val="宋体"/>
        <family val="0"/>
      </rPr>
      <t>万元，职业技术学院体育馆建设项目</t>
    </r>
    <r>
      <rPr>
        <sz val="10"/>
        <rFont val="Times New Roman"/>
        <family val="1"/>
      </rPr>
      <t>1000</t>
    </r>
    <r>
      <rPr>
        <sz val="10"/>
        <rFont val="宋体"/>
        <family val="0"/>
      </rPr>
      <t>万元，大洪山管委会水生态治理建设项目</t>
    </r>
    <r>
      <rPr>
        <sz val="10"/>
        <rFont val="Times New Roman"/>
        <family val="1"/>
      </rPr>
      <t>1400</t>
    </r>
    <r>
      <rPr>
        <sz val="10"/>
        <rFont val="宋体"/>
        <family val="0"/>
      </rPr>
      <t>万元。</t>
    </r>
  </si>
  <si>
    <r>
      <rPr>
        <sz val="12"/>
        <rFont val="黑体"/>
        <family val="3"/>
      </rPr>
      <t>附表</t>
    </r>
    <r>
      <rPr>
        <sz val="12"/>
        <rFont val="Times New Roman"/>
        <family val="1"/>
      </rPr>
      <t>7</t>
    </r>
  </si>
  <si>
    <r>
      <t>市本级</t>
    </r>
    <r>
      <rPr>
        <sz val="20"/>
        <rFont val="Times New Roman"/>
        <family val="1"/>
      </rPr>
      <t>2021</t>
    </r>
    <r>
      <rPr>
        <sz val="20"/>
        <rFont val="方正大标宋简体"/>
        <family val="0"/>
      </rPr>
      <t>年社会保险基金预算收入调整表</t>
    </r>
  </si>
  <si>
    <r>
      <rPr>
        <sz val="11"/>
        <rFont val="宋体"/>
        <family val="0"/>
      </rPr>
      <t>单位：万元</t>
    </r>
  </si>
  <si>
    <r>
      <rPr>
        <sz val="11"/>
        <rFont val="黑体"/>
        <family val="3"/>
      </rPr>
      <t>收入科目</t>
    </r>
  </si>
  <si>
    <r>
      <rPr>
        <sz val="11"/>
        <rFont val="黑体"/>
        <family val="3"/>
      </rPr>
      <t>收入项目</t>
    </r>
  </si>
  <si>
    <r>
      <rPr>
        <b/>
        <sz val="11"/>
        <rFont val="宋体"/>
        <family val="0"/>
      </rPr>
      <t>市本级社会保险基金收入合计</t>
    </r>
  </si>
  <si>
    <r>
      <rPr>
        <sz val="11"/>
        <rFont val="宋体"/>
        <family val="0"/>
      </rPr>
      <t>一、失业保险基金收入</t>
    </r>
  </si>
  <si>
    <r>
      <t xml:space="preserve">   </t>
    </r>
    <r>
      <rPr>
        <sz val="11"/>
        <rFont val="宋体"/>
        <family val="0"/>
      </rPr>
      <t>其中：失业保险费收入</t>
    </r>
  </si>
  <si>
    <r>
      <rPr>
        <sz val="11"/>
        <rFont val="宋体"/>
        <family val="0"/>
      </rPr>
      <t>企业用工趋于稳定，参保人数增加，失业保险费收入增加；社保系统上线后核定缴费人数和缴费金额逐步规范</t>
    </r>
  </si>
  <si>
    <r>
      <t xml:space="preserve">              </t>
    </r>
    <r>
      <rPr>
        <sz val="11"/>
        <rFont val="宋体"/>
        <family val="0"/>
      </rPr>
      <t>失业保险基金财政补贴收入</t>
    </r>
  </si>
  <si>
    <r>
      <t xml:space="preserve">              </t>
    </r>
    <r>
      <rPr>
        <sz val="11"/>
        <rFont val="宋体"/>
        <family val="0"/>
      </rPr>
      <t>失业保险基金利息收入</t>
    </r>
  </si>
  <si>
    <r>
      <t xml:space="preserve">             </t>
    </r>
    <r>
      <rPr>
        <sz val="11"/>
        <rFont val="宋体"/>
        <family val="0"/>
      </rPr>
      <t>其他失业保险基金收入</t>
    </r>
  </si>
  <si>
    <r>
      <rPr>
        <sz val="11"/>
        <rFont val="宋体"/>
        <family val="0"/>
      </rPr>
      <t>二、城镇职工基本医疗保险基金收入（含生育保险）</t>
    </r>
  </si>
  <si>
    <r>
      <t xml:space="preserve">   </t>
    </r>
    <r>
      <rPr>
        <sz val="11"/>
        <rFont val="宋体"/>
        <family val="0"/>
      </rPr>
      <t>其中：城镇职工基本医疗保险费收入</t>
    </r>
  </si>
  <si>
    <r>
      <t xml:space="preserve">              </t>
    </r>
    <r>
      <rPr>
        <sz val="11"/>
        <rFont val="宋体"/>
        <family val="0"/>
      </rPr>
      <t>城镇职工基本医疗保险基金</t>
    </r>
    <r>
      <rPr>
        <sz val="11"/>
        <rFont val="Times New Roman"/>
        <family val="1"/>
      </rPr>
      <t xml:space="preserve"> </t>
    </r>
    <r>
      <rPr>
        <sz val="11"/>
        <rFont val="宋体"/>
        <family val="0"/>
      </rPr>
      <t>财政补贴收入</t>
    </r>
  </si>
  <si>
    <r>
      <t xml:space="preserve">              </t>
    </r>
    <r>
      <rPr>
        <sz val="11"/>
        <rFont val="宋体"/>
        <family val="0"/>
      </rPr>
      <t>城镇职工基本医疗保险基金利息收入</t>
    </r>
  </si>
  <si>
    <r>
      <t xml:space="preserve">              </t>
    </r>
    <r>
      <rPr>
        <sz val="11"/>
        <rFont val="宋体"/>
        <family val="0"/>
      </rPr>
      <t>城镇职工基本医疗保险基金转移收入</t>
    </r>
  </si>
  <si>
    <r>
      <rPr>
        <sz val="11"/>
        <rFont val="宋体"/>
        <family val="0"/>
      </rPr>
      <t>三、工伤保险基金收入</t>
    </r>
  </si>
  <si>
    <r>
      <t xml:space="preserve">   </t>
    </r>
    <r>
      <rPr>
        <sz val="11"/>
        <rFont val="宋体"/>
        <family val="0"/>
      </rPr>
      <t>其中：工伤保险费收入</t>
    </r>
  </si>
  <si>
    <r>
      <t xml:space="preserve">              </t>
    </r>
    <r>
      <rPr>
        <sz val="11"/>
        <rFont val="宋体"/>
        <family val="0"/>
      </rPr>
      <t>工伤保险基金</t>
    </r>
    <r>
      <rPr>
        <sz val="11"/>
        <rFont val="Times New Roman"/>
        <family val="1"/>
      </rPr>
      <t xml:space="preserve"> </t>
    </r>
    <r>
      <rPr>
        <sz val="11"/>
        <rFont val="宋体"/>
        <family val="0"/>
      </rPr>
      <t>财政补贴收入</t>
    </r>
  </si>
  <si>
    <r>
      <t xml:space="preserve">              </t>
    </r>
    <r>
      <rPr>
        <sz val="11"/>
        <rFont val="宋体"/>
        <family val="0"/>
      </rPr>
      <t>工伤保险基金利息收入</t>
    </r>
  </si>
  <si>
    <r>
      <rPr>
        <sz val="11"/>
        <rFont val="宋体"/>
        <family val="0"/>
      </rPr>
      <t>今年工伤保险市级统筹，统筹户产生的利息暂记市本级</t>
    </r>
  </si>
  <si>
    <r>
      <t xml:space="preserve">             </t>
    </r>
    <r>
      <rPr>
        <sz val="11"/>
        <rFont val="宋体"/>
        <family val="0"/>
      </rPr>
      <t>工伤保险基金转移收入</t>
    </r>
  </si>
  <si>
    <r>
      <rPr>
        <sz val="11"/>
        <rFont val="宋体"/>
        <family val="0"/>
      </rPr>
      <t>四、城乡居民基本养老保险基金收入</t>
    </r>
  </si>
  <si>
    <r>
      <t xml:space="preserve">   </t>
    </r>
    <r>
      <rPr>
        <sz val="11"/>
        <rFont val="宋体"/>
        <family val="0"/>
      </rPr>
      <t>其中：城乡居民基本养老保险费收入</t>
    </r>
  </si>
  <si>
    <r>
      <t xml:space="preserve">              </t>
    </r>
    <r>
      <rPr>
        <sz val="11"/>
        <rFont val="宋体"/>
        <family val="0"/>
      </rPr>
      <t>城乡居民基本养老保险基金财政补贴收入</t>
    </r>
  </si>
  <si>
    <r>
      <t xml:space="preserve">              </t>
    </r>
    <r>
      <rPr>
        <sz val="11"/>
        <rFont val="宋体"/>
        <family val="0"/>
      </rPr>
      <t>城乡居民基本养老保险基金利息收入</t>
    </r>
  </si>
  <si>
    <r>
      <rPr>
        <sz val="11"/>
        <rFont val="宋体"/>
        <family val="0"/>
      </rPr>
      <t>五、机关事业单位基本养老保险基金收入</t>
    </r>
  </si>
  <si>
    <r>
      <t xml:space="preserve">   </t>
    </r>
    <r>
      <rPr>
        <sz val="11"/>
        <rFont val="宋体"/>
        <family val="0"/>
      </rPr>
      <t>其中：机关事业单位基本养老保险费收入</t>
    </r>
  </si>
  <si>
    <r>
      <t>2021</t>
    </r>
    <r>
      <rPr>
        <sz val="11"/>
        <rFont val="宋体"/>
        <family val="0"/>
      </rPr>
      <t>年有新上线单位，保费收入增加</t>
    </r>
  </si>
  <si>
    <r>
      <t xml:space="preserve">              </t>
    </r>
    <r>
      <rPr>
        <sz val="11"/>
        <rFont val="宋体"/>
        <family val="0"/>
      </rPr>
      <t>机关事业单位基本养老保险基金财政补贴收入</t>
    </r>
  </si>
  <si>
    <r>
      <rPr>
        <sz val="11"/>
        <rFont val="宋体"/>
        <family val="0"/>
      </rPr>
      <t>年初按实施准备期结算预计的财政补贴收入，今年实施准备期未结算，按实际收到财政补贴数调整</t>
    </r>
  </si>
  <si>
    <r>
      <t xml:space="preserve">              </t>
    </r>
    <r>
      <rPr>
        <sz val="11"/>
        <rFont val="宋体"/>
        <family val="0"/>
      </rPr>
      <t>机关事业单位基本养老保险基金利息收入</t>
    </r>
  </si>
  <si>
    <r>
      <t xml:space="preserve">               </t>
    </r>
    <r>
      <rPr>
        <sz val="11"/>
        <rFont val="宋体"/>
        <family val="0"/>
      </rPr>
      <t>机关事业单位基本养老保险基金转移收入</t>
    </r>
  </si>
  <si>
    <r>
      <rPr>
        <sz val="11"/>
        <rFont val="宋体"/>
        <family val="0"/>
      </rPr>
      <t>主要受退役军人社保接续工作影响，导致实际发生的转移收入增加</t>
    </r>
  </si>
  <si>
    <r>
      <rPr>
        <sz val="11"/>
        <rFont val="宋体"/>
        <family val="0"/>
      </rPr>
      <t>六、城乡居民基本医疗保险基金收入</t>
    </r>
  </si>
  <si>
    <r>
      <t xml:space="preserve">   </t>
    </r>
    <r>
      <rPr>
        <sz val="11"/>
        <rFont val="宋体"/>
        <family val="0"/>
      </rPr>
      <t>其中：城乡居民基本医疗保险费收入</t>
    </r>
  </si>
  <si>
    <r>
      <t xml:space="preserve">              </t>
    </r>
    <r>
      <rPr>
        <sz val="11"/>
        <rFont val="宋体"/>
        <family val="0"/>
      </rPr>
      <t>城乡居民基本医疗保险基金</t>
    </r>
    <r>
      <rPr>
        <sz val="11"/>
        <rFont val="Times New Roman"/>
        <family val="1"/>
      </rPr>
      <t xml:space="preserve"> </t>
    </r>
    <r>
      <rPr>
        <sz val="11"/>
        <rFont val="宋体"/>
        <family val="0"/>
      </rPr>
      <t>财政补贴收入</t>
    </r>
  </si>
  <si>
    <r>
      <t xml:space="preserve">              </t>
    </r>
    <r>
      <rPr>
        <sz val="11"/>
        <rFont val="宋体"/>
        <family val="0"/>
      </rPr>
      <t>城乡居民基本医疗保险基金利息收入</t>
    </r>
  </si>
  <si>
    <r>
      <rPr>
        <sz val="11"/>
        <rFont val="黑体"/>
        <family val="3"/>
      </rPr>
      <t>附表</t>
    </r>
    <r>
      <rPr>
        <sz val="11"/>
        <rFont val="Times New Roman"/>
        <family val="1"/>
      </rPr>
      <t>8</t>
    </r>
  </si>
  <si>
    <r>
      <t>市本级</t>
    </r>
    <r>
      <rPr>
        <sz val="20"/>
        <rFont val="Times New Roman"/>
        <family val="1"/>
      </rPr>
      <t>2021</t>
    </r>
    <r>
      <rPr>
        <sz val="20"/>
        <rFont val="方正大标宋简体"/>
        <family val="0"/>
      </rPr>
      <t>年社会保险基金预算支出表</t>
    </r>
  </si>
  <si>
    <r>
      <rPr>
        <sz val="11"/>
        <rFont val="黑体"/>
        <family val="3"/>
      </rPr>
      <t>支出科目</t>
    </r>
  </si>
  <si>
    <r>
      <rPr>
        <sz val="11"/>
        <rFont val="黑体"/>
        <family val="3"/>
      </rPr>
      <t>支出项目</t>
    </r>
  </si>
  <si>
    <r>
      <rPr>
        <sz val="11"/>
        <rFont val="宋体"/>
        <family val="0"/>
      </rPr>
      <t>市本级社会保险基金支出合计</t>
    </r>
  </si>
  <si>
    <r>
      <rPr>
        <sz val="11"/>
        <rFont val="宋体"/>
        <family val="0"/>
      </rPr>
      <t>一、失业保险基金支出</t>
    </r>
  </si>
  <si>
    <r>
      <t xml:space="preserve">   </t>
    </r>
    <r>
      <rPr>
        <sz val="11"/>
        <rFont val="宋体"/>
        <family val="0"/>
      </rPr>
      <t>其中：失业保险金支出</t>
    </r>
  </si>
  <si>
    <r>
      <rPr>
        <sz val="11"/>
        <rFont val="宋体"/>
        <family val="0"/>
      </rPr>
      <t>企业用工趋于稳定，失业人员人数比年初预算减少，相应失业保险金支出减少</t>
    </r>
  </si>
  <si>
    <r>
      <t xml:space="preserve">              </t>
    </r>
    <r>
      <rPr>
        <sz val="11"/>
        <rFont val="宋体"/>
        <family val="0"/>
      </rPr>
      <t>其他失业保险基金支出</t>
    </r>
  </si>
  <si>
    <r>
      <t>2020</t>
    </r>
    <r>
      <rPr>
        <sz val="11"/>
        <rFont val="宋体"/>
        <family val="0"/>
      </rPr>
      <t>年底实行失业补助金政策，享受期限</t>
    </r>
    <r>
      <rPr>
        <sz val="11"/>
        <rFont val="Times New Roman"/>
        <family val="1"/>
      </rPr>
      <t>6</t>
    </r>
    <r>
      <rPr>
        <sz val="11"/>
        <rFont val="宋体"/>
        <family val="0"/>
      </rPr>
      <t>个月，大部分失业补助金支出集中在今年上半年支付</t>
    </r>
  </si>
  <si>
    <r>
      <rPr>
        <sz val="11"/>
        <rFont val="宋体"/>
        <family val="0"/>
      </rPr>
      <t>二、城镇职工基本医疗保险基金支出</t>
    </r>
    <r>
      <rPr>
        <sz val="11"/>
        <rFont val="Times New Roman"/>
        <family val="1"/>
      </rPr>
      <t>(</t>
    </r>
    <r>
      <rPr>
        <sz val="11"/>
        <rFont val="宋体"/>
        <family val="0"/>
      </rPr>
      <t>含生育保险</t>
    </r>
    <r>
      <rPr>
        <sz val="11"/>
        <rFont val="Times New Roman"/>
        <family val="1"/>
      </rPr>
      <t>)</t>
    </r>
  </si>
  <si>
    <r>
      <t xml:space="preserve">   </t>
    </r>
    <r>
      <rPr>
        <sz val="11"/>
        <rFont val="宋体"/>
        <family val="0"/>
      </rPr>
      <t>其中：基本医疗保险待遇支出</t>
    </r>
  </si>
  <si>
    <r>
      <t xml:space="preserve">              </t>
    </r>
    <r>
      <rPr>
        <sz val="11"/>
        <rFont val="宋体"/>
        <family val="0"/>
      </rPr>
      <t>转移支出</t>
    </r>
  </si>
  <si>
    <r>
      <t xml:space="preserve">              </t>
    </r>
    <r>
      <rPr>
        <sz val="11"/>
        <rFont val="宋体"/>
        <family val="0"/>
      </rPr>
      <t>其他支出</t>
    </r>
  </si>
  <si>
    <r>
      <rPr>
        <sz val="11"/>
        <rFont val="宋体"/>
        <family val="0"/>
      </rPr>
      <t>其他支出调增</t>
    </r>
    <r>
      <rPr>
        <sz val="11"/>
        <rFont val="Times New Roman"/>
        <family val="1"/>
      </rPr>
      <t>2021</t>
    </r>
    <r>
      <rPr>
        <sz val="11"/>
        <rFont val="宋体"/>
        <family val="0"/>
      </rPr>
      <t>年新冠疫苗采购费支出565.78万元</t>
    </r>
  </si>
  <si>
    <r>
      <rPr>
        <sz val="11"/>
        <rFont val="宋体"/>
        <family val="0"/>
      </rPr>
      <t>三、工伤保险基金支出</t>
    </r>
  </si>
  <si>
    <r>
      <t xml:space="preserve">   </t>
    </r>
    <r>
      <rPr>
        <sz val="11"/>
        <rFont val="宋体"/>
        <family val="0"/>
      </rPr>
      <t>其中：工伤保险待遇支出</t>
    </r>
  </si>
  <si>
    <r>
      <t>8</t>
    </r>
    <r>
      <rPr>
        <sz val="11"/>
        <rFont val="宋体"/>
        <family val="0"/>
      </rPr>
      <t>月份柳林镇发生洪灾，增加工亡人员，工亡支出增加导致工伤保险待遇支出增加</t>
    </r>
  </si>
  <si>
    <r>
      <t xml:space="preserve">              </t>
    </r>
    <r>
      <rPr>
        <sz val="11"/>
        <rFont val="宋体"/>
        <family val="0"/>
      </rPr>
      <t>其他工伤保险基金支出</t>
    </r>
  </si>
  <si>
    <r>
      <rPr>
        <sz val="11"/>
        <rFont val="宋体"/>
        <family val="0"/>
      </rPr>
      <t>其他支出增加，主要是上划的工伤保险调剂金和提取的工伤预防费比预期多</t>
    </r>
  </si>
  <si>
    <r>
      <rPr>
        <sz val="11"/>
        <rFont val="宋体"/>
        <family val="0"/>
      </rPr>
      <t>四、城乡居民基本养老保险基金支出</t>
    </r>
  </si>
  <si>
    <r>
      <t xml:space="preserve">   </t>
    </r>
    <r>
      <rPr>
        <sz val="11"/>
        <rFont val="宋体"/>
        <family val="0"/>
      </rPr>
      <t>其中：基本养老金支出</t>
    </r>
  </si>
  <si>
    <r>
      <t xml:space="preserve">              </t>
    </r>
    <r>
      <rPr>
        <sz val="11"/>
        <rFont val="宋体"/>
        <family val="0"/>
      </rPr>
      <t>其他基本养老保险基金支出</t>
    </r>
  </si>
  <si>
    <r>
      <rPr>
        <sz val="11"/>
        <rFont val="宋体"/>
        <family val="0"/>
      </rPr>
      <t>五、机关事业单位基本养老保险基金支出</t>
    </r>
  </si>
  <si>
    <t>今年新上线单位退休人员纳入新机保，导致退休金增加；按照新办法重算退休待遇以及待遇调标，导致支出增加</t>
  </si>
  <si>
    <r>
      <rPr>
        <sz val="11"/>
        <rFont val="宋体"/>
        <family val="0"/>
      </rPr>
      <t>六、城乡居民基本医疗保险基金支出</t>
    </r>
  </si>
  <si>
    <r>
      <rPr>
        <sz val="12"/>
        <rFont val="黑体"/>
        <family val="3"/>
      </rPr>
      <t>附表</t>
    </r>
    <r>
      <rPr>
        <sz val="12"/>
        <rFont val="Times New Roman"/>
        <family val="1"/>
      </rPr>
      <t>9</t>
    </r>
  </si>
  <si>
    <r>
      <t>市本级</t>
    </r>
    <r>
      <rPr>
        <sz val="20"/>
        <rFont val="Times New Roman"/>
        <family val="1"/>
      </rPr>
      <t>2021</t>
    </r>
    <r>
      <rPr>
        <sz val="20"/>
        <rFont val="方正大标宋简体"/>
        <family val="0"/>
      </rPr>
      <t>年社会保险基金预算结余调整表</t>
    </r>
  </si>
  <si>
    <r>
      <t xml:space="preserve">                </t>
    </r>
    <r>
      <rPr>
        <sz val="11"/>
        <rFont val="宋体"/>
        <family val="0"/>
      </rPr>
      <t>单位：万元</t>
    </r>
  </si>
  <si>
    <r>
      <rPr>
        <sz val="11"/>
        <rFont val="宋体"/>
        <family val="0"/>
      </rPr>
      <t>市本级社会保险基金年末滚存结余</t>
    </r>
  </si>
  <si>
    <r>
      <rPr>
        <sz val="11"/>
        <rFont val="宋体"/>
        <family val="0"/>
      </rPr>
      <t>一、失业保险基金年末滚存结余</t>
    </r>
  </si>
  <si>
    <r>
      <rPr>
        <sz val="11"/>
        <rFont val="宋体"/>
        <family val="0"/>
      </rPr>
      <t>根据市人大批复</t>
    </r>
    <r>
      <rPr>
        <sz val="11"/>
        <rFont val="Times New Roman"/>
        <family val="1"/>
      </rPr>
      <t>2020</t>
    </r>
    <r>
      <rPr>
        <sz val="11"/>
        <rFont val="宋体"/>
        <family val="0"/>
      </rPr>
      <t>年决算据实调增上年结余</t>
    </r>
    <r>
      <rPr>
        <sz val="11"/>
        <rFont val="Times New Roman"/>
        <family val="1"/>
      </rPr>
      <t>802.01</t>
    </r>
    <r>
      <rPr>
        <sz val="11"/>
        <rFont val="宋体"/>
        <family val="0"/>
      </rPr>
      <t>万元，根据本年收支调整情况调减当年结余</t>
    </r>
    <r>
      <rPr>
        <sz val="11"/>
        <rFont val="Times New Roman"/>
        <family val="1"/>
      </rPr>
      <t>668</t>
    </r>
    <r>
      <rPr>
        <sz val="11"/>
        <rFont val="宋体"/>
        <family val="0"/>
      </rPr>
      <t>万元，对冲后累计结余调增</t>
    </r>
    <r>
      <rPr>
        <sz val="11"/>
        <rFont val="Times New Roman"/>
        <family val="1"/>
      </rPr>
      <t>134.01</t>
    </r>
    <r>
      <rPr>
        <sz val="11"/>
        <rFont val="宋体"/>
        <family val="0"/>
      </rPr>
      <t>万元</t>
    </r>
  </si>
  <si>
    <r>
      <rPr>
        <sz val="11"/>
        <rFont val="宋体"/>
        <family val="0"/>
      </rPr>
      <t>二、城镇职工基本医疗保险基金年末滚存结余（含生育保险）</t>
    </r>
  </si>
  <si>
    <r>
      <rPr>
        <sz val="11"/>
        <rFont val="宋体"/>
        <family val="0"/>
      </rPr>
      <t>根据市人大批复</t>
    </r>
    <r>
      <rPr>
        <sz val="11"/>
        <rFont val="Times New Roman"/>
        <family val="1"/>
      </rPr>
      <t>2020</t>
    </r>
    <r>
      <rPr>
        <sz val="11"/>
        <rFont val="宋体"/>
        <family val="0"/>
      </rPr>
      <t>年决算据实调增上年结余</t>
    </r>
    <r>
      <rPr>
        <sz val="11"/>
        <rFont val="Times New Roman"/>
        <family val="1"/>
      </rPr>
      <t>8150.11</t>
    </r>
    <r>
      <rPr>
        <sz val="11"/>
        <rFont val="宋体"/>
        <family val="0"/>
      </rPr>
      <t>万元，根据本年收支调整情况调减当年结余</t>
    </r>
    <r>
      <rPr>
        <sz val="11"/>
        <rFont val="Times New Roman"/>
        <family val="1"/>
      </rPr>
      <t>565.79</t>
    </r>
    <r>
      <rPr>
        <sz val="11"/>
        <rFont val="宋体"/>
        <family val="0"/>
      </rPr>
      <t>万元，对冲后累计结余调增</t>
    </r>
    <r>
      <rPr>
        <sz val="11"/>
        <rFont val="Times New Roman"/>
        <family val="1"/>
      </rPr>
      <t>7584.32</t>
    </r>
    <r>
      <rPr>
        <sz val="11"/>
        <rFont val="宋体"/>
        <family val="0"/>
      </rPr>
      <t>万元</t>
    </r>
  </si>
  <si>
    <r>
      <rPr>
        <sz val="11"/>
        <rFont val="宋体"/>
        <family val="0"/>
      </rPr>
      <t>三、工伤保险基金年末滚存结余</t>
    </r>
  </si>
  <si>
    <r>
      <rPr>
        <sz val="11"/>
        <rFont val="宋体"/>
        <family val="0"/>
      </rPr>
      <t>根据市人大批复</t>
    </r>
    <r>
      <rPr>
        <sz val="11"/>
        <rFont val="Times New Roman"/>
        <family val="1"/>
      </rPr>
      <t>2020</t>
    </r>
    <r>
      <rPr>
        <sz val="11"/>
        <rFont val="宋体"/>
        <family val="0"/>
      </rPr>
      <t>年决算据实调增上年结余</t>
    </r>
    <r>
      <rPr>
        <sz val="11"/>
        <rFont val="Times New Roman"/>
        <family val="1"/>
      </rPr>
      <t>15.4</t>
    </r>
    <r>
      <rPr>
        <sz val="11"/>
        <rFont val="宋体"/>
        <family val="0"/>
      </rPr>
      <t>万元，根据本年收支调整情况调减当年结余</t>
    </r>
    <r>
      <rPr>
        <sz val="11"/>
        <rFont val="Times New Roman"/>
        <family val="1"/>
      </rPr>
      <t>295</t>
    </r>
    <r>
      <rPr>
        <sz val="11"/>
        <rFont val="宋体"/>
        <family val="0"/>
      </rPr>
      <t>万元，对冲后累计结余调减</t>
    </r>
    <r>
      <rPr>
        <sz val="11"/>
        <rFont val="Times New Roman"/>
        <family val="1"/>
      </rPr>
      <t>279.6</t>
    </r>
    <r>
      <rPr>
        <sz val="11"/>
        <rFont val="宋体"/>
        <family val="0"/>
      </rPr>
      <t>万元</t>
    </r>
  </si>
  <si>
    <r>
      <rPr>
        <sz val="11"/>
        <rFont val="宋体"/>
        <family val="0"/>
      </rPr>
      <t>四、城乡居民基本养老保险基金滚存结余</t>
    </r>
  </si>
  <si>
    <r>
      <rPr>
        <sz val="11"/>
        <rFont val="宋体"/>
        <family val="0"/>
      </rPr>
      <t>五、机关事业单位基本养老保险基金滚存结余</t>
    </r>
  </si>
  <si>
    <r>
      <rPr>
        <sz val="11"/>
        <rFont val="宋体"/>
        <family val="0"/>
      </rPr>
      <t>根据市人大批复</t>
    </r>
    <r>
      <rPr>
        <sz val="11"/>
        <rFont val="Times New Roman"/>
        <family val="1"/>
      </rPr>
      <t>2020</t>
    </r>
    <r>
      <rPr>
        <sz val="11"/>
        <rFont val="宋体"/>
        <family val="0"/>
      </rPr>
      <t>年决算据实调增上年结余</t>
    </r>
    <r>
      <rPr>
        <sz val="11"/>
        <rFont val="Times New Roman"/>
        <family val="1"/>
      </rPr>
      <t>453.8</t>
    </r>
    <r>
      <rPr>
        <sz val="11"/>
        <rFont val="宋体"/>
        <family val="0"/>
      </rPr>
      <t>万元，根据本年收支调整情况调减当年结余</t>
    </r>
    <r>
      <rPr>
        <sz val="11"/>
        <rFont val="Times New Roman"/>
        <family val="1"/>
      </rPr>
      <t>5278</t>
    </r>
    <r>
      <rPr>
        <sz val="11"/>
        <rFont val="宋体"/>
        <family val="0"/>
      </rPr>
      <t>万元，对冲后累计结余调减</t>
    </r>
    <r>
      <rPr>
        <sz val="11"/>
        <rFont val="Times New Roman"/>
        <family val="1"/>
      </rPr>
      <t>4824</t>
    </r>
    <r>
      <rPr>
        <sz val="11"/>
        <rFont val="宋体"/>
        <family val="0"/>
      </rPr>
      <t>万元</t>
    </r>
  </si>
  <si>
    <r>
      <rPr>
        <sz val="11"/>
        <rFont val="宋体"/>
        <family val="0"/>
      </rPr>
      <t>六、城乡居民基本医疗保险基金滚存结余</t>
    </r>
  </si>
  <si>
    <r>
      <rPr>
        <sz val="11"/>
        <rFont val="宋体"/>
        <family val="0"/>
      </rPr>
      <t>名词解释：社会保险是由政府举办的主要由企业和职工缴费筹资的社会保障计划，其缴费收入是政府重要的财政收入。社会保险基金收入是一种强制性的专款专用的财政收入形式，其收入要专项用于政府社会保险计划的开支。</t>
    </r>
    <r>
      <rPr>
        <sz val="11"/>
        <rFont val="Times New Roman"/>
        <family val="1"/>
      </rPr>
      <t xml:space="preserve">
</t>
    </r>
    <r>
      <rPr>
        <sz val="11"/>
        <rFont val="宋体"/>
        <family val="0"/>
      </rPr>
      <t>我国的社会保险基金收入按项目划分可分为基本养老保险基金收入、失业保险基金收入、基本医疗保险基金收入、工伤保险基金收入和生育保险基金收入。其中每个保险基金收入项目中又分为保险费收入、财政补贴收入、其他收入、利息收入。</t>
    </r>
    <r>
      <rPr>
        <sz val="11"/>
        <rFont val="Times New Roman"/>
        <family val="1"/>
      </rPr>
      <t xml:space="preserve">
1</t>
    </r>
    <r>
      <rPr>
        <sz val="11"/>
        <rFont val="宋体"/>
        <family val="0"/>
      </rPr>
      <t>、社会保险费收入，是指缴费单位和缴费个人按纳费基数的一定比例分别交纳的养老保险费、失业保险费、医疗保险费等收入。</t>
    </r>
    <r>
      <rPr>
        <sz val="11"/>
        <rFont val="Times New Roman"/>
        <family val="1"/>
      </rPr>
      <t xml:space="preserve">
2</t>
    </r>
    <r>
      <rPr>
        <sz val="11"/>
        <rFont val="宋体"/>
        <family val="0"/>
      </rPr>
      <t>、财政补贴收入是指收到的国家财政部门给予的各项社会保险基金的补贴。</t>
    </r>
    <r>
      <rPr>
        <sz val="11"/>
        <rFont val="Times New Roman"/>
        <family val="1"/>
      </rPr>
      <t xml:space="preserve">
3</t>
    </r>
    <r>
      <rPr>
        <sz val="11"/>
        <rFont val="宋体"/>
        <family val="0"/>
      </rPr>
      <t>、其他收入包含转移收入、往来业务收入等。</t>
    </r>
    <r>
      <rPr>
        <sz val="11"/>
        <rFont val="Times New Roman"/>
        <family val="1"/>
      </rPr>
      <t xml:space="preserve">
4</t>
    </r>
    <r>
      <rPr>
        <sz val="11"/>
        <rFont val="宋体"/>
        <family val="0"/>
      </rPr>
      <t>、社会保险基金支出，是指支付社会保险待遇资金。</t>
    </r>
    <r>
      <rPr>
        <sz val="11"/>
        <rFont val="Times New Roman"/>
        <family val="1"/>
      </rPr>
      <t xml:space="preserve">
5</t>
    </r>
    <r>
      <rPr>
        <sz val="11"/>
        <rFont val="宋体"/>
        <family val="0"/>
      </rPr>
      <t>、其它支出包含转移支出、国家规定的政策性支出等。</t>
    </r>
    <r>
      <rPr>
        <sz val="11"/>
        <rFont val="Times New Roman"/>
        <family val="1"/>
      </rPr>
      <t xml:space="preserve">
</t>
    </r>
    <r>
      <rPr>
        <sz val="11"/>
        <rFont val="宋体"/>
        <family val="0"/>
      </rPr>
      <t>补充说明：根据《湖北省全面推进生育保险和职工基本医疗保险合并实施意见》（鄂医保发﹝</t>
    </r>
    <r>
      <rPr>
        <sz val="11"/>
        <rFont val="Times New Roman"/>
        <family val="1"/>
      </rPr>
      <t>2019</t>
    </r>
    <r>
      <rPr>
        <sz val="11"/>
        <rFont val="宋体"/>
        <family val="0"/>
      </rPr>
      <t>﹞</t>
    </r>
    <r>
      <rPr>
        <sz val="11"/>
        <rFont val="Times New Roman"/>
        <family val="1"/>
      </rPr>
      <t>42</t>
    </r>
    <r>
      <rPr>
        <sz val="11"/>
        <rFont val="宋体"/>
        <family val="0"/>
      </rPr>
      <t>号）文件，</t>
    </r>
    <r>
      <rPr>
        <sz val="11"/>
        <rFont val="Times New Roman"/>
        <family val="1"/>
      </rPr>
      <t>2020</t>
    </r>
    <r>
      <rPr>
        <sz val="11"/>
        <rFont val="宋体"/>
        <family val="0"/>
      </rPr>
      <t>年开始生育保险和职工基本医疗保险合并实施。根据《省人民政府关于完善企业职工基本养老保险省级统筹制度的通知》要求，</t>
    </r>
    <r>
      <rPr>
        <sz val="11"/>
        <rFont val="Times New Roman"/>
        <family val="1"/>
      </rPr>
      <t>2021</t>
    </r>
    <r>
      <rPr>
        <sz val="11"/>
        <rFont val="宋体"/>
        <family val="0"/>
      </rPr>
      <t>年起，我省采取市县编制收支计划、省级汇总审核下达的程序，编制全省企业养老保险基金预算，经省级人大批准后下达各地执行</t>
    </r>
    <r>
      <rPr>
        <sz val="11"/>
        <rFont val="Times New Roman"/>
        <family val="1"/>
      </rPr>
      <t xml:space="preserve"> </t>
    </r>
    <r>
      <rPr>
        <sz val="11"/>
        <rFont val="宋体"/>
        <family val="0"/>
      </rPr>
      <t>。</t>
    </r>
    <r>
      <rPr>
        <sz val="11"/>
        <rFont val="Times New Roman"/>
        <family val="1"/>
      </rPr>
      <t xml:space="preserve">
</t>
    </r>
  </si>
  <si>
    <r>
      <rPr>
        <sz val="12"/>
        <color indexed="8"/>
        <rFont val="黑体"/>
        <family val="3"/>
      </rPr>
      <t>附表</t>
    </r>
    <r>
      <rPr>
        <sz val="12"/>
        <color indexed="8"/>
        <rFont val="Times New Roman"/>
        <family val="1"/>
      </rPr>
      <t>10</t>
    </r>
  </si>
  <si>
    <r>
      <t>市本级</t>
    </r>
    <r>
      <rPr>
        <sz val="20"/>
        <rFont val="Times New Roman"/>
        <family val="1"/>
      </rPr>
      <t>2021</t>
    </r>
    <r>
      <rPr>
        <sz val="20"/>
        <rFont val="方正大标宋简体"/>
        <family val="0"/>
      </rPr>
      <t>年国有资本经营预算收入表</t>
    </r>
  </si>
  <si>
    <r>
      <rPr>
        <sz val="11"/>
        <color indexed="8"/>
        <rFont val="宋体"/>
        <family val="0"/>
      </rPr>
      <t>编制单位：市国资委</t>
    </r>
    <r>
      <rPr>
        <sz val="11"/>
        <color indexed="8"/>
        <rFont val="Times New Roman"/>
        <family val="1"/>
      </rPr>
      <t xml:space="preserve">  </t>
    </r>
    <r>
      <rPr>
        <sz val="11"/>
        <color indexed="8"/>
        <rFont val="宋体"/>
        <family val="0"/>
      </rPr>
      <t>市财政局</t>
    </r>
  </si>
  <si>
    <r>
      <t xml:space="preserve">             </t>
    </r>
    <r>
      <rPr>
        <sz val="11"/>
        <color indexed="8"/>
        <rFont val="宋体"/>
        <family val="0"/>
      </rPr>
      <t>单位：万元</t>
    </r>
  </si>
  <si>
    <r>
      <rPr>
        <sz val="11"/>
        <color indexed="8"/>
        <rFont val="黑体"/>
        <family val="3"/>
      </rPr>
      <t>科目</t>
    </r>
  </si>
  <si>
    <r>
      <rPr>
        <sz val="11"/>
        <color indexed="8"/>
        <rFont val="黑体"/>
        <family val="3"/>
      </rPr>
      <t>项</t>
    </r>
    <r>
      <rPr>
        <sz val="11"/>
        <color indexed="8"/>
        <rFont val="Times New Roman"/>
        <family val="1"/>
      </rPr>
      <t xml:space="preserve">    </t>
    </r>
    <r>
      <rPr>
        <sz val="11"/>
        <color indexed="8"/>
        <rFont val="黑体"/>
        <family val="3"/>
      </rPr>
      <t>目</t>
    </r>
  </si>
  <si>
    <r>
      <rPr>
        <sz val="11"/>
        <color indexed="8"/>
        <rFont val="黑体"/>
        <family val="3"/>
      </rPr>
      <t>预算数</t>
    </r>
  </si>
  <si>
    <r>
      <rPr>
        <sz val="11"/>
        <color indexed="8"/>
        <rFont val="黑体"/>
        <family val="3"/>
      </rPr>
      <t>调整预算数</t>
    </r>
  </si>
  <si>
    <r>
      <rPr>
        <sz val="11"/>
        <color indexed="8"/>
        <rFont val="黑体"/>
        <family val="3"/>
      </rPr>
      <t>调整金额</t>
    </r>
  </si>
  <si>
    <r>
      <rPr>
        <sz val="11"/>
        <color indexed="8"/>
        <rFont val="宋体"/>
        <family val="0"/>
      </rPr>
      <t>一、利润收入</t>
    </r>
  </si>
  <si>
    <r>
      <t xml:space="preserve">   </t>
    </r>
    <r>
      <rPr>
        <sz val="11"/>
        <rFont val="宋体"/>
        <family val="0"/>
      </rPr>
      <t>其他国有资本经营预算企业利润收入</t>
    </r>
  </si>
  <si>
    <r>
      <t xml:space="preserve"> </t>
    </r>
    <r>
      <rPr>
        <sz val="11"/>
        <color indexed="8"/>
        <rFont val="宋体"/>
        <family val="0"/>
      </rPr>
      <t>随州市金盾押运公司</t>
    </r>
  </si>
  <si>
    <r>
      <t xml:space="preserve">  </t>
    </r>
    <r>
      <rPr>
        <sz val="11"/>
        <rFont val="宋体"/>
        <family val="0"/>
      </rPr>
      <t>随州市城投集团</t>
    </r>
  </si>
  <si>
    <r>
      <t xml:space="preserve">  </t>
    </r>
    <r>
      <rPr>
        <sz val="11"/>
        <rFont val="宋体"/>
        <family val="0"/>
      </rPr>
      <t>随州市城建投公司</t>
    </r>
  </si>
  <si>
    <r>
      <t xml:space="preserve">  </t>
    </r>
    <r>
      <rPr>
        <sz val="11"/>
        <rFont val="宋体"/>
        <family val="0"/>
      </rPr>
      <t>随州市高新投</t>
    </r>
  </si>
  <si>
    <r>
      <t xml:space="preserve"> </t>
    </r>
    <r>
      <rPr>
        <sz val="11"/>
        <rFont val="宋体"/>
        <family val="0"/>
      </rPr>
      <t>随州市交通投资建设有限公司</t>
    </r>
  </si>
  <si>
    <r>
      <t xml:space="preserve">  </t>
    </r>
    <r>
      <rPr>
        <sz val="11"/>
        <rFont val="宋体"/>
        <family val="0"/>
      </rPr>
      <t>随州市金控集团</t>
    </r>
  </si>
  <si>
    <r>
      <t xml:space="preserve"> </t>
    </r>
    <r>
      <rPr>
        <sz val="11"/>
        <rFont val="宋体"/>
        <family val="0"/>
      </rPr>
      <t>随州市建设设计院</t>
    </r>
  </si>
  <si>
    <r>
      <t xml:space="preserve">  </t>
    </r>
    <r>
      <rPr>
        <sz val="11"/>
        <rFont val="宋体"/>
        <family val="0"/>
      </rPr>
      <t>中房集团</t>
    </r>
  </si>
  <si>
    <r>
      <t xml:space="preserve">  </t>
    </r>
    <r>
      <rPr>
        <sz val="11"/>
        <rFont val="宋体"/>
        <family val="0"/>
      </rPr>
      <t>随州保安服务公司</t>
    </r>
  </si>
  <si>
    <r>
      <t xml:space="preserve">  </t>
    </r>
    <r>
      <rPr>
        <sz val="11"/>
        <rFont val="宋体"/>
        <family val="0"/>
      </rPr>
      <t>随州鸿运公司</t>
    </r>
  </si>
  <si>
    <r>
      <t xml:space="preserve"> </t>
    </r>
    <r>
      <rPr>
        <sz val="11"/>
        <rFont val="宋体"/>
        <family val="0"/>
      </rPr>
      <t>随州市粮储公司</t>
    </r>
  </si>
  <si>
    <r>
      <t xml:space="preserve"> </t>
    </r>
    <r>
      <rPr>
        <sz val="11"/>
        <color indexed="8"/>
        <rFont val="宋体"/>
        <family val="0"/>
      </rPr>
      <t>二、股利、股息收入</t>
    </r>
  </si>
  <si>
    <r>
      <t xml:space="preserve">     </t>
    </r>
    <r>
      <rPr>
        <sz val="11"/>
        <color indexed="8"/>
        <rFont val="宋体"/>
        <family val="0"/>
      </rPr>
      <t>国有参股公司股利、股息收入</t>
    </r>
  </si>
  <si>
    <r>
      <t xml:space="preserve"> </t>
    </r>
    <r>
      <rPr>
        <sz val="11"/>
        <color indexed="8"/>
        <rFont val="宋体"/>
        <family val="0"/>
      </rPr>
      <t>三、产权转让收入</t>
    </r>
  </si>
  <si>
    <r>
      <t xml:space="preserve"> </t>
    </r>
    <r>
      <rPr>
        <sz val="11"/>
        <color indexed="8"/>
        <rFont val="宋体"/>
        <family val="0"/>
      </rPr>
      <t>四、清算收入</t>
    </r>
  </si>
  <si>
    <r>
      <rPr>
        <sz val="11"/>
        <color indexed="8"/>
        <rFont val="宋体"/>
        <family val="0"/>
      </rPr>
      <t>随州市林业技术推广中心</t>
    </r>
  </si>
  <si>
    <r>
      <t xml:space="preserve"> </t>
    </r>
    <r>
      <rPr>
        <sz val="11"/>
        <color indexed="8"/>
        <rFont val="宋体"/>
        <family val="0"/>
      </rPr>
      <t>五、其他国有资本经营收入</t>
    </r>
  </si>
  <si>
    <r>
      <rPr>
        <b/>
        <sz val="11"/>
        <color indexed="8"/>
        <rFont val="宋体"/>
        <family val="0"/>
      </rPr>
      <t>市</t>
    </r>
    <r>
      <rPr>
        <b/>
        <sz val="11"/>
        <color indexed="8"/>
        <rFont val="Times New Roman"/>
        <family val="1"/>
      </rPr>
      <t xml:space="preserve"> </t>
    </r>
    <r>
      <rPr>
        <b/>
        <sz val="11"/>
        <color indexed="8"/>
        <rFont val="宋体"/>
        <family val="0"/>
      </rPr>
      <t>级</t>
    </r>
    <r>
      <rPr>
        <b/>
        <sz val="11"/>
        <color indexed="8"/>
        <rFont val="Times New Roman"/>
        <family val="1"/>
      </rPr>
      <t xml:space="preserve"> 国 有 资 本 经 营 收 入合计</t>
    </r>
  </si>
  <si>
    <r>
      <rPr>
        <sz val="11"/>
        <color indexed="8"/>
        <rFont val="宋体"/>
        <family val="0"/>
      </rPr>
      <t>国有资本经营预算转移支付收入</t>
    </r>
  </si>
  <si>
    <r>
      <rPr>
        <sz val="11"/>
        <color indexed="8"/>
        <rFont val="宋体"/>
        <family val="0"/>
      </rPr>
      <t>上年结转收入</t>
    </r>
  </si>
  <si>
    <t>收 入 总计</t>
  </si>
  <si>
    <r>
      <rPr>
        <sz val="12"/>
        <color indexed="8"/>
        <rFont val="黑体"/>
        <family val="3"/>
      </rPr>
      <t>附表</t>
    </r>
    <r>
      <rPr>
        <sz val="12"/>
        <color indexed="8"/>
        <rFont val="Times New Roman"/>
        <family val="1"/>
      </rPr>
      <t>11</t>
    </r>
  </si>
  <si>
    <r>
      <t>市本级</t>
    </r>
    <r>
      <rPr>
        <sz val="20"/>
        <rFont val="Times New Roman"/>
        <family val="1"/>
      </rPr>
      <t>2021</t>
    </r>
    <r>
      <rPr>
        <sz val="20"/>
        <rFont val="方正大标宋简体"/>
        <family val="0"/>
      </rPr>
      <t>年国有资本经营预算支出表</t>
    </r>
  </si>
  <si>
    <r>
      <rPr>
        <sz val="11"/>
        <color indexed="8"/>
        <rFont val="宋体"/>
        <family val="0"/>
      </rPr>
      <t>编制单位：市国资委</t>
    </r>
    <r>
      <rPr>
        <sz val="11"/>
        <rFont val="Times New Roman"/>
        <family val="1"/>
      </rPr>
      <t xml:space="preserve">  </t>
    </r>
    <r>
      <rPr>
        <sz val="11"/>
        <color indexed="8"/>
        <rFont val="宋体"/>
        <family val="0"/>
      </rPr>
      <t>市财政局</t>
    </r>
  </si>
  <si>
    <r>
      <t xml:space="preserve"> </t>
    </r>
    <r>
      <rPr>
        <sz val="12"/>
        <rFont val="宋体"/>
        <family val="0"/>
      </rPr>
      <t>单位：万元</t>
    </r>
  </si>
  <si>
    <r>
      <rPr>
        <sz val="11"/>
        <color indexed="8"/>
        <rFont val="黑体"/>
        <family val="3"/>
      </rPr>
      <t>项</t>
    </r>
    <r>
      <rPr>
        <sz val="11"/>
        <color indexed="8"/>
        <rFont val="Times New Roman"/>
        <family val="1"/>
      </rPr>
      <t xml:space="preserve">  </t>
    </r>
    <r>
      <rPr>
        <sz val="11"/>
        <color indexed="8"/>
        <rFont val="黑体"/>
        <family val="3"/>
      </rPr>
      <t>目</t>
    </r>
  </si>
  <si>
    <r>
      <rPr>
        <sz val="11"/>
        <color indexed="8"/>
        <rFont val="宋体"/>
        <family val="0"/>
      </rPr>
      <t>一、社会保障和就业支出</t>
    </r>
  </si>
  <si>
    <r>
      <t xml:space="preserve">    </t>
    </r>
    <r>
      <rPr>
        <sz val="11"/>
        <color indexed="8"/>
        <rFont val="宋体"/>
        <family val="0"/>
      </rPr>
      <t>补充全国社会保障基金</t>
    </r>
  </si>
  <si>
    <r>
      <t xml:space="preserve">       </t>
    </r>
    <r>
      <rPr>
        <sz val="11"/>
        <color indexed="8"/>
        <rFont val="宋体"/>
        <family val="0"/>
      </rPr>
      <t>国有资本经营预算补充社保基金支出</t>
    </r>
  </si>
  <si>
    <r>
      <rPr>
        <sz val="11"/>
        <color indexed="8"/>
        <rFont val="宋体"/>
        <family val="0"/>
      </rPr>
      <t>二、国有资本经营预算支出</t>
    </r>
  </si>
  <si>
    <r>
      <t xml:space="preserve">    </t>
    </r>
    <r>
      <rPr>
        <sz val="11"/>
        <color indexed="8"/>
        <rFont val="宋体"/>
        <family val="0"/>
      </rPr>
      <t>解决历史遗留问题及改革成本支出</t>
    </r>
  </si>
  <si>
    <t>2230105</t>
  </si>
  <si>
    <r>
      <t xml:space="preserve">     </t>
    </r>
    <r>
      <rPr>
        <sz val="11"/>
        <color indexed="8"/>
        <rFont val="宋体"/>
        <family val="0"/>
      </rPr>
      <t>国有企业退休人员社会化管理补助支出</t>
    </r>
  </si>
  <si>
    <t>2230199</t>
  </si>
  <si>
    <r>
      <t xml:space="preserve">     </t>
    </r>
    <r>
      <rPr>
        <sz val="11"/>
        <color indexed="8"/>
        <rFont val="宋体"/>
        <family val="0"/>
      </rPr>
      <t>其他解决历史遗留问题及改革成本支出</t>
    </r>
  </si>
  <si>
    <r>
      <t xml:space="preserve">    </t>
    </r>
    <r>
      <rPr>
        <sz val="11"/>
        <color indexed="8"/>
        <rFont val="宋体"/>
        <family val="0"/>
      </rPr>
      <t>其他国有资本经营预算支出</t>
    </r>
  </si>
  <si>
    <t>2239901</t>
  </si>
  <si>
    <r>
      <t xml:space="preserve">       </t>
    </r>
    <r>
      <rPr>
        <sz val="11"/>
        <color indexed="8"/>
        <rFont val="宋体"/>
        <family val="0"/>
      </rPr>
      <t>其他国有资本经营预算支出</t>
    </r>
  </si>
  <si>
    <r>
      <rPr>
        <b/>
        <sz val="11"/>
        <rFont val="宋体"/>
        <family val="0"/>
      </rPr>
      <t>市</t>
    </r>
    <r>
      <rPr>
        <b/>
        <sz val="11"/>
        <color indexed="8"/>
        <rFont val="Times New Roman"/>
        <family val="1"/>
      </rPr>
      <t xml:space="preserve"> </t>
    </r>
    <r>
      <rPr>
        <b/>
        <sz val="11"/>
        <color indexed="8"/>
        <rFont val="宋体"/>
        <family val="0"/>
      </rPr>
      <t>级</t>
    </r>
    <r>
      <rPr>
        <b/>
        <sz val="11"/>
        <color indexed="8"/>
        <rFont val="Times New Roman"/>
        <family val="1"/>
      </rPr>
      <t xml:space="preserve"> </t>
    </r>
    <r>
      <rPr>
        <b/>
        <sz val="11"/>
        <color indexed="8"/>
        <rFont val="宋体"/>
        <family val="0"/>
      </rPr>
      <t>国</t>
    </r>
    <r>
      <rPr>
        <b/>
        <sz val="11"/>
        <color indexed="8"/>
        <rFont val="Times New Roman"/>
        <family val="1"/>
      </rPr>
      <t xml:space="preserve"> </t>
    </r>
    <r>
      <rPr>
        <b/>
        <sz val="11"/>
        <color indexed="8"/>
        <rFont val="宋体"/>
        <family val="0"/>
      </rPr>
      <t>有</t>
    </r>
    <r>
      <rPr>
        <b/>
        <sz val="11"/>
        <color indexed="8"/>
        <rFont val="Times New Roman"/>
        <family val="1"/>
      </rPr>
      <t xml:space="preserve"> </t>
    </r>
    <r>
      <rPr>
        <b/>
        <sz val="11"/>
        <color indexed="8"/>
        <rFont val="宋体"/>
        <family val="0"/>
      </rPr>
      <t>资</t>
    </r>
    <r>
      <rPr>
        <b/>
        <sz val="11"/>
        <color indexed="8"/>
        <rFont val="Times New Roman"/>
        <family val="1"/>
      </rPr>
      <t xml:space="preserve"> </t>
    </r>
    <r>
      <rPr>
        <b/>
        <sz val="11"/>
        <color indexed="8"/>
        <rFont val="宋体"/>
        <family val="0"/>
      </rPr>
      <t>本</t>
    </r>
    <r>
      <rPr>
        <b/>
        <sz val="11"/>
        <color indexed="8"/>
        <rFont val="Times New Roman"/>
        <family val="1"/>
      </rPr>
      <t xml:space="preserve"> </t>
    </r>
    <r>
      <rPr>
        <b/>
        <sz val="11"/>
        <color indexed="8"/>
        <rFont val="宋体"/>
        <family val="0"/>
      </rPr>
      <t>经</t>
    </r>
    <r>
      <rPr>
        <b/>
        <sz val="11"/>
        <color indexed="8"/>
        <rFont val="Times New Roman"/>
        <family val="1"/>
      </rPr>
      <t xml:space="preserve"> </t>
    </r>
    <r>
      <rPr>
        <b/>
        <sz val="11"/>
        <color indexed="8"/>
        <rFont val="宋体"/>
        <family val="0"/>
      </rPr>
      <t>营</t>
    </r>
    <r>
      <rPr>
        <b/>
        <sz val="11"/>
        <color indexed="8"/>
        <rFont val="Times New Roman"/>
        <family val="1"/>
      </rPr>
      <t xml:space="preserve"> </t>
    </r>
    <r>
      <rPr>
        <b/>
        <sz val="11"/>
        <color indexed="8"/>
        <rFont val="宋体"/>
        <family val="0"/>
      </rPr>
      <t>支</t>
    </r>
    <r>
      <rPr>
        <b/>
        <sz val="11"/>
        <color indexed="8"/>
        <rFont val="Times New Roman"/>
        <family val="1"/>
      </rPr>
      <t xml:space="preserve"> </t>
    </r>
    <r>
      <rPr>
        <b/>
        <sz val="11"/>
        <color indexed="8"/>
        <rFont val="宋体"/>
        <family val="0"/>
      </rPr>
      <t>出合计</t>
    </r>
  </si>
  <si>
    <t>230</t>
  </si>
  <si>
    <r>
      <rPr>
        <b/>
        <sz val="11"/>
        <color indexed="8"/>
        <rFont val="宋体"/>
        <family val="0"/>
      </rPr>
      <t>三、转移性支出</t>
    </r>
  </si>
  <si>
    <t>23008</t>
  </si>
  <si>
    <r>
      <t xml:space="preserve">  </t>
    </r>
    <r>
      <rPr>
        <sz val="11"/>
        <color indexed="8"/>
        <rFont val="宋体"/>
        <family val="0"/>
      </rPr>
      <t>调出资金</t>
    </r>
  </si>
  <si>
    <t>2300803</t>
  </si>
  <si>
    <r>
      <t xml:space="preserve">     </t>
    </r>
    <r>
      <rPr>
        <sz val="11"/>
        <color indexed="8"/>
        <rFont val="宋体"/>
        <family val="0"/>
      </rPr>
      <t>国有资本经营预算调出资金</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</si>
</sst>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000"/>
  </numFmts>
  <fonts count="52">
    <font>
      <sz val="11"/>
      <color indexed="8"/>
      <name val="宋体"/>
      <family val="0"/>
    </font>
    <font>
      <sz val="11"/>
      <name val="宋体"/>
      <family val="0"/>
    </font>
    <font>
      <sz val="11"/>
      <color indexed="8"/>
      <name val="Times New Roman"/>
      <family val="1"/>
    </font>
    <font>
      <b/>
      <sz val="10"/>
      <name val="Times New Roman"/>
      <family val="1"/>
    </font>
    <font>
      <sz val="11"/>
      <name val="Times New Roman"/>
      <family val="1"/>
    </font>
    <font>
      <sz val="10"/>
      <name val="Times New Roman"/>
      <family val="1"/>
    </font>
    <font>
      <sz val="12"/>
      <name val="Times New Roman"/>
      <family val="1"/>
    </font>
    <font>
      <sz val="12"/>
      <color indexed="8"/>
      <name val="Times New Roman"/>
      <family val="1"/>
    </font>
    <font>
      <sz val="20"/>
      <name val="方正大标宋简体"/>
      <family val="0"/>
    </font>
    <font>
      <sz val="20"/>
      <name val="Times New Roman"/>
      <family val="1"/>
    </font>
    <font>
      <sz val="9"/>
      <color indexed="8"/>
      <name val="Times New Roman"/>
      <family val="1"/>
    </font>
    <font>
      <b/>
      <sz val="11"/>
      <color indexed="8"/>
      <name val="Times New Roman"/>
      <family val="1"/>
    </font>
    <font>
      <sz val="9"/>
      <name val="Times New Roman"/>
      <family val="1"/>
    </font>
    <font>
      <sz val="10"/>
      <color indexed="8"/>
      <name val="Times New Roman"/>
      <family val="1"/>
    </font>
    <font>
      <b/>
      <sz val="11"/>
      <name val="Times New Roman"/>
      <family val="1"/>
    </font>
    <font>
      <sz val="10.5"/>
      <color indexed="8"/>
      <name val="Times New Roman"/>
      <family val="1"/>
    </font>
    <font>
      <sz val="10"/>
      <name val="宋体"/>
      <family val="0"/>
    </font>
    <font>
      <sz val="12"/>
      <name val="黑体"/>
      <family val="3"/>
    </font>
    <font>
      <sz val="14"/>
      <name val="Times New Roman"/>
      <family val="1"/>
    </font>
    <font>
      <sz val="11"/>
      <name val="黑体"/>
      <family val="3"/>
    </font>
    <font>
      <b/>
      <sz val="11"/>
      <name val="宋体"/>
      <family val="0"/>
    </font>
    <font>
      <b/>
      <sz val="11"/>
      <color indexed="8"/>
      <name val="宋体"/>
      <family val="0"/>
    </font>
    <font>
      <sz val="20"/>
      <color indexed="8"/>
      <name val="方正大标宋简体"/>
      <family val="0"/>
    </font>
    <font>
      <sz val="20"/>
      <color indexed="8"/>
      <name val="Times New Roman"/>
      <family val="1"/>
    </font>
    <font>
      <sz val="11"/>
      <color indexed="8"/>
      <name val="黑体"/>
      <family val="3"/>
    </font>
    <font>
      <b/>
      <sz val="13"/>
      <color indexed="62"/>
      <name val="宋体"/>
      <family val="0"/>
    </font>
    <font>
      <b/>
      <sz val="15"/>
      <color indexed="62"/>
      <name val="宋体"/>
      <family val="0"/>
    </font>
    <font>
      <b/>
      <sz val="11"/>
      <color indexed="62"/>
      <name val="宋体"/>
      <family val="0"/>
    </font>
    <font>
      <i/>
      <sz val="11"/>
      <color indexed="23"/>
      <name val="宋体"/>
      <family val="0"/>
    </font>
    <font>
      <sz val="11"/>
      <color indexed="62"/>
      <name val="宋体"/>
      <family val="0"/>
    </font>
    <font>
      <sz val="11"/>
      <color indexed="9"/>
      <name val="宋体"/>
      <family val="0"/>
    </font>
    <font>
      <u val="single"/>
      <sz val="11"/>
      <color indexed="20"/>
      <name val="宋体"/>
      <family val="0"/>
    </font>
    <font>
      <sz val="11"/>
      <color indexed="60"/>
      <name val="宋体"/>
      <family val="0"/>
    </font>
    <font>
      <u val="single"/>
      <sz val="11"/>
      <color indexed="12"/>
      <name val="宋体"/>
      <family val="0"/>
    </font>
    <font>
      <sz val="11"/>
      <color indexed="17"/>
      <name val="宋体"/>
      <family val="0"/>
    </font>
    <font>
      <sz val="11"/>
      <color indexed="52"/>
      <name val="宋体"/>
      <family val="0"/>
    </font>
    <font>
      <sz val="11"/>
      <color indexed="10"/>
      <name val="宋体"/>
      <family val="0"/>
    </font>
    <font>
      <b/>
      <sz val="18"/>
      <color indexed="62"/>
      <name val="宋体"/>
      <family val="0"/>
    </font>
    <font>
      <b/>
      <sz val="11"/>
      <color indexed="63"/>
      <name val="宋体"/>
      <family val="0"/>
    </font>
    <font>
      <b/>
      <sz val="11"/>
      <color indexed="9"/>
      <name val="宋体"/>
      <family val="0"/>
    </font>
    <font>
      <b/>
      <sz val="11"/>
      <color indexed="52"/>
      <name val="宋体"/>
      <family val="0"/>
    </font>
    <font>
      <sz val="12"/>
      <name val="宋体"/>
      <family val="0"/>
    </font>
    <font>
      <sz val="9"/>
      <name val="宋体"/>
      <family val="0"/>
    </font>
    <font>
      <sz val="12"/>
      <color indexed="8"/>
      <name val="黑体"/>
      <family val="3"/>
    </font>
    <font>
      <sz val="11"/>
      <name val="SimSun"/>
      <family val="0"/>
    </font>
    <font>
      <sz val="11"/>
      <color theme="1"/>
      <name val="Calibri"/>
      <family val="0"/>
    </font>
    <font>
      <sz val="12"/>
      <color rgb="FF000000"/>
      <name val="Times New Roman"/>
      <family val="1"/>
    </font>
    <font>
      <sz val="11"/>
      <color rgb="FF000000"/>
      <name val="Times New Roman"/>
      <family val="1"/>
    </font>
    <font>
      <sz val="10"/>
      <color rgb="FF000000"/>
      <name val="Times New Roman"/>
      <family val="1"/>
    </font>
    <font>
      <sz val="12"/>
      <color rgb="FF000000"/>
      <name val="黑体"/>
      <family val="3"/>
    </font>
    <font>
      <b/>
      <sz val="11"/>
      <color rgb="FF000000"/>
      <name val="宋体"/>
      <family val="0"/>
    </font>
    <font>
      <sz val="20"/>
      <color rgb="FF000000"/>
      <name val="方正大标宋简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8">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xf>
    <xf numFmtId="0" fontId="0" fillId="3" borderId="0" applyProtection="0">
      <alignment/>
    </xf>
    <xf numFmtId="0" fontId="0" fillId="4" borderId="0" applyProtection="0">
      <alignment/>
    </xf>
    <xf numFmtId="0" fontId="0" fillId="5" borderId="0" applyProtection="0">
      <alignment/>
    </xf>
    <xf numFmtId="0" fontId="0" fillId="6" borderId="0" applyProtection="0">
      <alignment/>
    </xf>
    <xf numFmtId="0" fontId="0" fillId="7" borderId="0" applyProtection="0">
      <alignment/>
    </xf>
    <xf numFmtId="0" fontId="0" fillId="8" borderId="0" applyProtection="0">
      <alignment/>
    </xf>
    <xf numFmtId="0" fontId="0" fillId="3" borderId="0" applyProtection="0">
      <alignment/>
    </xf>
    <xf numFmtId="0" fontId="0" fillId="4" borderId="0" applyProtection="0">
      <alignment/>
    </xf>
    <xf numFmtId="0" fontId="0" fillId="5" borderId="0" applyProtection="0">
      <alignment/>
    </xf>
    <xf numFmtId="0" fontId="0" fillId="8" borderId="0" applyProtection="0">
      <alignment/>
    </xf>
    <xf numFmtId="0" fontId="0" fillId="7" borderId="0" applyProtection="0">
      <alignment/>
    </xf>
    <xf numFmtId="0" fontId="30" fillId="8" borderId="0" applyProtection="0">
      <alignment/>
    </xf>
    <xf numFmtId="0" fontId="30" fillId="3" borderId="0" applyProtection="0">
      <alignment/>
    </xf>
    <xf numFmtId="0" fontId="30" fillId="4" borderId="0" applyProtection="0">
      <alignment/>
    </xf>
    <xf numFmtId="0" fontId="30" fillId="5" borderId="0" applyProtection="0">
      <alignment/>
    </xf>
    <xf numFmtId="0" fontId="30" fillId="8" borderId="0" applyProtection="0">
      <alignment/>
    </xf>
    <xf numFmtId="0" fontId="30" fillId="7" borderId="0" applyProtection="0">
      <alignment/>
    </xf>
    <xf numFmtId="0" fontId="45" fillId="0" borderId="0">
      <alignment/>
      <protection/>
    </xf>
    <xf numFmtId="9" fontId="0" fillId="0" borderId="0" applyProtection="0">
      <alignment/>
    </xf>
    <xf numFmtId="0" fontId="37" fillId="0" borderId="0" applyProtection="0">
      <alignment/>
    </xf>
    <xf numFmtId="0" fontId="26" fillId="0" borderId="1" applyProtection="0">
      <alignment/>
    </xf>
    <xf numFmtId="0" fontId="25" fillId="0" borderId="1" applyProtection="0">
      <alignment/>
    </xf>
    <xf numFmtId="0" fontId="27" fillId="0" borderId="2" applyProtection="0">
      <alignment/>
    </xf>
    <xf numFmtId="0" fontId="27" fillId="0" borderId="0" applyProtection="0">
      <alignment/>
    </xf>
    <xf numFmtId="0" fontId="32" fillId="3" borderId="0" applyProtection="0">
      <alignment/>
    </xf>
    <xf numFmtId="0" fontId="42" fillId="0" borderId="0" applyProtection="0">
      <alignment/>
    </xf>
    <xf numFmtId="0" fontId="0" fillId="0" borderId="0" applyProtection="0">
      <alignment/>
    </xf>
    <xf numFmtId="0" fontId="41" fillId="0" borderId="0" applyProtection="0">
      <alignment vertical="center"/>
    </xf>
    <xf numFmtId="0" fontId="6" fillId="0" borderId="0" applyProtection="0">
      <alignment/>
    </xf>
    <xf numFmtId="0" fontId="33" fillId="0" borderId="0" applyProtection="0">
      <alignment/>
    </xf>
    <xf numFmtId="0" fontId="34" fillId="4" borderId="0" applyProtection="0">
      <alignment/>
    </xf>
    <xf numFmtId="0" fontId="21" fillId="0" borderId="3" applyProtection="0">
      <alignment/>
    </xf>
    <xf numFmtId="44" fontId="0" fillId="0" borderId="0" applyProtection="0">
      <alignment/>
    </xf>
    <xf numFmtId="42" fontId="0" fillId="0" borderId="0" applyProtection="0">
      <alignment/>
    </xf>
    <xf numFmtId="0" fontId="40" fillId="9" borderId="4" applyProtection="0">
      <alignment/>
    </xf>
    <xf numFmtId="0" fontId="39" fillId="10" borderId="5" applyProtection="0">
      <alignment/>
    </xf>
    <xf numFmtId="0" fontId="28" fillId="0" borderId="0" applyProtection="0">
      <alignment/>
    </xf>
    <xf numFmtId="0" fontId="36" fillId="0" borderId="0" applyProtection="0">
      <alignment/>
    </xf>
    <xf numFmtId="0" fontId="35" fillId="0" borderId="6" applyProtection="0">
      <alignment/>
    </xf>
    <xf numFmtId="43" fontId="0" fillId="0" borderId="0" applyProtection="0">
      <alignment/>
    </xf>
    <xf numFmtId="41" fontId="0" fillId="0" borderId="0" applyProtection="0">
      <alignment/>
    </xf>
    <xf numFmtId="0" fontId="32" fillId="11" borderId="0" applyProtection="0">
      <alignment/>
    </xf>
    <xf numFmtId="0" fontId="38" fillId="9" borderId="7" applyProtection="0">
      <alignment/>
    </xf>
    <xf numFmtId="0" fontId="29" fillId="7" borderId="4" applyProtection="0">
      <alignment/>
    </xf>
    <xf numFmtId="0" fontId="31" fillId="0" borderId="0" applyProtection="0">
      <alignment/>
    </xf>
    <xf numFmtId="0" fontId="30" fillId="12" borderId="0" applyProtection="0">
      <alignment/>
    </xf>
    <xf numFmtId="0" fontId="30" fillId="13" borderId="0" applyProtection="0">
      <alignment/>
    </xf>
    <xf numFmtId="0" fontId="30" fillId="14" borderId="0" applyProtection="0">
      <alignment/>
    </xf>
    <xf numFmtId="0" fontId="30" fillId="15" borderId="0" applyProtection="0">
      <alignment/>
    </xf>
    <xf numFmtId="0" fontId="30" fillId="12" borderId="0" applyProtection="0">
      <alignment/>
    </xf>
    <xf numFmtId="0" fontId="30" fillId="16" borderId="0" applyProtection="0">
      <alignment/>
    </xf>
    <xf numFmtId="0" fontId="0" fillId="17" borderId="8" applyProtection="0">
      <alignment/>
    </xf>
  </cellStyleXfs>
  <cellXfs count="202">
    <xf numFmtId="0" fontId="0" fillId="0" borderId="0" xfId="0" applyAlignment="1">
      <alignment/>
    </xf>
    <xf numFmtId="0" fontId="2" fillId="0" borderId="0" xfId="43" applyNumberFormat="1" applyFont="1" applyFill="1" applyBorder="1" applyAlignment="1">
      <alignment vertical="center"/>
    </xf>
    <xf numFmtId="0" fontId="3" fillId="0" borderId="0" xfId="43" applyNumberFormat="1" applyFont="1" applyFill="1" applyBorder="1" applyAlignment="1">
      <alignment horizontal="center" vertical="center"/>
    </xf>
    <xf numFmtId="0" fontId="4" fillId="0" borderId="0" xfId="43" applyNumberFormat="1" applyFont="1" applyFill="1" applyBorder="1" applyAlignment="1">
      <alignment vertical="center"/>
    </xf>
    <xf numFmtId="0" fontId="5" fillId="0" borderId="0" xfId="43" applyNumberFormat="1" applyFont="1" applyFill="1" applyBorder="1" applyAlignment="1">
      <alignment vertical="center"/>
    </xf>
    <xf numFmtId="0" fontId="6" fillId="0" borderId="0" xfId="43" applyNumberFormat="1" applyFont="1" applyFill="1" applyBorder="1" applyAlignment="1">
      <alignment vertical="center"/>
    </xf>
    <xf numFmtId="0" fontId="6" fillId="0" borderId="0" xfId="43" applyNumberFormat="1" applyFont="1" applyFill="1" applyBorder="1" applyAlignment="1">
      <alignment horizontal="center" vertical="center"/>
    </xf>
    <xf numFmtId="176" fontId="6" fillId="0" borderId="0" xfId="43" applyNumberFormat="1" applyFont="1" applyFill="1" applyBorder="1" applyAlignment="1">
      <alignment horizontal="center" vertical="center"/>
    </xf>
    <xf numFmtId="0" fontId="46" fillId="0" borderId="0" xfId="43" applyNumberFormat="1" applyFont="1" applyFill="1" applyBorder="1" applyAlignment="1">
      <alignment vertical="center"/>
    </xf>
    <xf numFmtId="0" fontId="2" fillId="0" borderId="0" xfId="43" applyNumberFormat="1" applyFont="1" applyFill="1" applyBorder="1" applyAlignment="1">
      <alignment horizontal="center" vertical="center"/>
    </xf>
    <xf numFmtId="176" fontId="2" fillId="0" borderId="0" xfId="43" applyNumberFormat="1" applyFont="1" applyFill="1" applyBorder="1" applyAlignment="1">
      <alignment horizontal="center" vertical="center"/>
    </xf>
    <xf numFmtId="0" fontId="4" fillId="0" borderId="9" xfId="43" applyNumberFormat="1" applyFont="1" applyFill="1" applyBorder="1" applyAlignment="1">
      <alignment horizontal="center" vertical="center"/>
    </xf>
    <xf numFmtId="176" fontId="4" fillId="0" borderId="0" xfId="43" applyNumberFormat="1" applyFont="1" applyFill="1" applyBorder="1" applyAlignment="1">
      <alignment horizontal="center" vertical="center"/>
    </xf>
    <xf numFmtId="0" fontId="6" fillId="0" borderId="0" xfId="43" applyNumberFormat="1" applyFont="1" applyFill="1" applyBorder="1" applyAlignment="1">
      <alignment horizontal="right" vertical="center"/>
    </xf>
    <xf numFmtId="0" fontId="4" fillId="0" borderId="10" xfId="43" applyNumberFormat="1" applyFont="1" applyFill="1" applyBorder="1" applyAlignment="1">
      <alignment horizontal="center" vertical="center"/>
    </xf>
    <xf numFmtId="177" fontId="2" fillId="0" borderId="10" xfId="43"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0" fontId="5" fillId="0" borderId="0" xfId="43" applyNumberFormat="1" applyFont="1" applyFill="1" applyBorder="1" applyAlignment="1">
      <alignment horizontal="center" vertical="center"/>
    </xf>
    <xf numFmtId="49" fontId="2" fillId="0" borderId="10" xfId="41" applyNumberFormat="1" applyFont="1" applyFill="1" applyBorder="1" applyAlignment="1">
      <alignment horizontal="left" vertical="center" wrapText="1"/>
    </xf>
    <xf numFmtId="178" fontId="4" fillId="0" borderId="10" xfId="43" applyNumberFormat="1" applyFont="1" applyFill="1" applyBorder="1" applyAlignment="1">
      <alignment horizontal="center" vertical="center" wrapText="1"/>
    </xf>
    <xf numFmtId="0" fontId="10" fillId="0" borderId="10" xfId="43" applyNumberFormat="1" applyFont="1" applyFill="1" applyBorder="1" applyAlignment="1">
      <alignment vertical="center" wrapText="1"/>
    </xf>
    <xf numFmtId="0" fontId="10" fillId="0" borderId="10" xfId="43" applyNumberFormat="1" applyFont="1" applyFill="1" applyBorder="1" applyAlignment="1">
      <alignment horizontal="left" vertical="center" wrapText="1"/>
    </xf>
    <xf numFmtId="178" fontId="11" fillId="0" borderId="10" xfId="43" applyNumberFormat="1" applyFont="1" applyFill="1" applyBorder="1" applyAlignment="1">
      <alignment horizontal="center" vertical="center" wrapText="1"/>
    </xf>
    <xf numFmtId="0" fontId="12" fillId="0" borderId="10" xfId="43" applyNumberFormat="1" applyFont="1" applyFill="1" applyBorder="1" applyAlignment="1">
      <alignment horizontal="left" vertical="center" wrapText="1"/>
    </xf>
    <xf numFmtId="49" fontId="47" fillId="0" borderId="10" xfId="41" applyNumberFormat="1" applyFont="1" applyFill="1" applyBorder="1" applyAlignment="1">
      <alignment horizontal="left" vertical="center" wrapText="1"/>
    </xf>
    <xf numFmtId="178" fontId="2" fillId="0" borderId="10" xfId="43"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178" fontId="13" fillId="0" borderId="10" xfId="43" applyNumberFormat="1" applyFont="1" applyFill="1" applyBorder="1" applyAlignment="1">
      <alignment horizontal="center" vertical="center" wrapText="1"/>
    </xf>
    <xf numFmtId="49" fontId="5" fillId="0" borderId="10" xfId="41" applyNumberFormat="1" applyFont="1" applyFill="1" applyBorder="1" applyAlignment="1">
      <alignment horizontal="left" vertical="center" wrapText="1"/>
    </xf>
    <xf numFmtId="49" fontId="14" fillId="0" borderId="10" xfId="41" applyNumberFormat="1" applyFont="1" applyFill="1" applyBorder="1" applyAlignment="1">
      <alignment horizontal="center" vertical="center" wrapText="1"/>
    </xf>
    <xf numFmtId="49" fontId="11" fillId="0" borderId="10" xfId="41" applyNumberFormat="1" applyFont="1" applyFill="1" applyBorder="1" applyAlignment="1">
      <alignment horizontal="left" vertical="center" wrapText="1"/>
    </xf>
    <xf numFmtId="0" fontId="4" fillId="0" borderId="10" xfId="43" applyNumberFormat="1" applyFont="1" applyFill="1" applyBorder="1" applyAlignment="1">
      <alignment vertical="center" wrapText="1"/>
    </xf>
    <xf numFmtId="0" fontId="14" fillId="0" borderId="10" xfId="43" applyNumberFormat="1" applyFont="1" applyFill="1" applyBorder="1" applyAlignment="1">
      <alignment horizontal="center" vertical="center" wrapText="1"/>
    </xf>
    <xf numFmtId="0" fontId="12" fillId="0" borderId="10" xfId="43" applyNumberFormat="1" applyFont="1" applyFill="1" applyBorder="1" applyAlignment="1">
      <alignment vertical="center" wrapText="1"/>
    </xf>
    <xf numFmtId="176" fontId="5" fillId="0" borderId="0" xfId="43" applyNumberFormat="1" applyFont="1" applyFill="1" applyBorder="1" applyAlignment="1">
      <alignment horizontal="center" vertical="center"/>
    </xf>
    <xf numFmtId="176" fontId="6" fillId="0" borderId="0" xfId="43" applyNumberFormat="1" applyFont="1" applyFill="1" applyBorder="1" applyAlignment="1">
      <alignment vertical="center"/>
    </xf>
    <xf numFmtId="0" fontId="2" fillId="0" borderId="0" xfId="43" applyNumberFormat="1" applyFont="1" applyFill="1" applyBorder="1" applyAlignment="1">
      <alignment vertical="center" wrapText="1"/>
    </xf>
    <xf numFmtId="0" fontId="4" fillId="0" borderId="0" xfId="43" applyNumberFormat="1" applyFont="1" applyFill="1" applyBorder="1" applyAlignment="1">
      <alignment vertical="center" wrapText="1"/>
    </xf>
    <xf numFmtId="0" fontId="6" fillId="0" borderId="0" xfId="43" applyNumberFormat="1" applyFont="1" applyFill="1" applyBorder="1" applyAlignment="1">
      <alignment vertical="center" wrapText="1"/>
    </xf>
    <xf numFmtId="0" fontId="6" fillId="0" borderId="0" xfId="43" applyNumberFormat="1" applyFont="1" applyFill="1" applyBorder="1" applyAlignment="1">
      <alignment horizontal="center" vertical="center" wrapText="1"/>
    </xf>
    <xf numFmtId="176" fontId="6" fillId="0" borderId="0" xfId="43" applyNumberFormat="1" applyFont="1" applyFill="1" applyBorder="1" applyAlignment="1">
      <alignment horizontal="center" vertical="center" wrapText="1"/>
    </xf>
    <xf numFmtId="0" fontId="46" fillId="0" borderId="0" xfId="43" applyNumberFormat="1" applyFont="1" applyFill="1" applyBorder="1" applyAlignment="1">
      <alignment vertical="center" wrapText="1"/>
    </xf>
    <xf numFmtId="0" fontId="2" fillId="0" borderId="0" xfId="43" applyNumberFormat="1" applyFont="1" applyFill="1" applyBorder="1" applyAlignment="1">
      <alignment horizontal="center" vertical="center" wrapText="1"/>
    </xf>
    <xf numFmtId="176" fontId="2" fillId="0" borderId="0" xfId="43" applyNumberFormat="1" applyFont="1" applyFill="1" applyBorder="1" applyAlignment="1">
      <alignment horizontal="center" vertical="center" wrapText="1"/>
    </xf>
    <xf numFmtId="0" fontId="2" fillId="0" borderId="10" xfId="43" applyNumberFormat="1" applyFont="1" applyFill="1" applyBorder="1" applyAlignment="1">
      <alignment horizontal="center" vertical="center" wrapText="1"/>
    </xf>
    <xf numFmtId="0" fontId="4" fillId="0" borderId="10" xfId="43" applyNumberFormat="1" applyFont="1" applyFill="1" applyBorder="1" applyAlignment="1">
      <alignment horizontal="left" vertical="center" wrapText="1"/>
    </xf>
    <xf numFmtId="178" fontId="4" fillId="0" borderId="10" xfId="43" applyNumberFormat="1" applyFont="1" applyFill="1" applyBorder="1" applyAlignment="1">
      <alignment horizontal="left" vertical="center" wrapText="1"/>
    </xf>
    <xf numFmtId="49" fontId="4" fillId="0" borderId="10" xfId="41" applyNumberFormat="1" applyFont="1" applyFill="1" applyBorder="1" applyAlignment="1">
      <alignment horizontal="left" vertical="center" wrapText="1"/>
    </xf>
    <xf numFmtId="178" fontId="12" fillId="0" borderId="10" xfId="43" applyNumberFormat="1" applyFont="1" applyFill="1" applyBorder="1" applyAlignment="1">
      <alignment horizontal="left" vertical="center" wrapText="1"/>
    </xf>
    <xf numFmtId="49" fontId="47" fillId="0" borderId="10" xfId="41" applyNumberFormat="1" applyFont="1" applyFill="1" applyBorder="1" applyAlignment="1">
      <alignment horizontal="left" vertical="center" wrapText="1"/>
    </xf>
    <xf numFmtId="178" fontId="15" fillId="0" borderId="10" xfId="0" applyNumberFormat="1" applyFont="1" applyFill="1" applyBorder="1" applyAlignment="1">
      <alignment horizontal="center" vertical="center" wrapText="1"/>
    </xf>
    <xf numFmtId="0" fontId="48"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178" fontId="5" fillId="0" borderId="10" xfId="43" applyNumberFormat="1" applyFont="1" applyFill="1" applyBorder="1" applyAlignment="1">
      <alignment horizontal="left" vertical="center" wrapText="1"/>
    </xf>
    <xf numFmtId="0" fontId="48" fillId="0" borderId="10" xfId="0" applyNumberFormat="1" applyFont="1" applyFill="1" applyBorder="1" applyAlignment="1">
      <alignment horizontal="left" vertical="center" wrapText="1"/>
    </xf>
    <xf numFmtId="177" fontId="11" fillId="0" borderId="10" xfId="43" applyNumberFormat="1" applyFont="1" applyFill="1" applyBorder="1" applyAlignment="1">
      <alignment horizontal="center" vertical="center" wrapText="1"/>
    </xf>
    <xf numFmtId="177" fontId="2" fillId="0" borderId="10" xfId="43" applyNumberFormat="1" applyFont="1" applyFill="1" applyBorder="1" applyAlignment="1">
      <alignment horizontal="left" vertical="center" wrapText="1"/>
    </xf>
    <xf numFmtId="178" fontId="13" fillId="0" borderId="10" xfId="43" applyNumberFormat="1" applyFont="1" applyFill="1" applyBorder="1" applyAlignment="1">
      <alignment horizontal="left" vertical="center" wrapText="1"/>
    </xf>
    <xf numFmtId="0" fontId="4"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178"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xf>
    <xf numFmtId="178" fontId="2"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178" fontId="4" fillId="0" borderId="1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14" fillId="0" borderId="10" xfId="0" applyNumberFormat="1" applyFont="1" applyFill="1" applyBorder="1" applyAlignment="1">
      <alignment vertical="center" wrapText="1"/>
    </xf>
    <xf numFmtId="178" fontId="14" fillId="0" borderId="10" xfId="0" applyNumberFormat="1" applyFont="1" applyFill="1" applyBorder="1" applyAlignment="1">
      <alignment horizontal="center" vertical="center" wrapText="1"/>
    </xf>
    <xf numFmtId="0" fontId="7"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protection/>
    </xf>
    <xf numFmtId="0" fontId="4" fillId="0" borderId="0" xfId="44" applyNumberFormat="1" applyFont="1" applyFill="1" applyBorder="1" applyAlignment="1">
      <alignment horizontal="center" vertical="center"/>
    </xf>
    <xf numFmtId="0" fontId="4" fillId="0" borderId="0" xfId="44" applyNumberFormat="1" applyFont="1" applyFill="1" applyBorder="1" applyAlignment="1">
      <alignment vertical="center"/>
    </xf>
    <xf numFmtId="0" fontId="6" fillId="0" borderId="0" xfId="44" applyNumberFormat="1" applyFont="1" applyFill="1" applyBorder="1" applyAlignment="1">
      <alignment vertical="center"/>
    </xf>
    <xf numFmtId="0" fontId="6" fillId="0" borderId="0" xfId="44" applyNumberFormat="1" applyFont="1" applyFill="1" applyBorder="1" applyAlignment="1">
      <alignment horizontal="center" vertical="center"/>
    </xf>
    <xf numFmtId="0" fontId="6" fillId="0" borderId="0" xfId="44" applyNumberFormat="1" applyFont="1" applyFill="1" applyBorder="1" applyAlignment="1">
      <alignment vertical="center" wrapText="1"/>
    </xf>
    <xf numFmtId="0" fontId="5" fillId="0" borderId="0" xfId="44" applyNumberFormat="1" applyFont="1" applyFill="1" applyBorder="1" applyAlignment="1">
      <alignment vertical="center"/>
    </xf>
    <xf numFmtId="0" fontId="4" fillId="0" borderId="10" xfId="44" applyNumberFormat="1" applyFont="1" applyFill="1" applyBorder="1" applyAlignment="1">
      <alignment horizontal="center" vertical="center"/>
    </xf>
    <xf numFmtId="0" fontId="4" fillId="0" borderId="10" xfId="44" applyNumberFormat="1" applyFont="1" applyFill="1" applyBorder="1" applyAlignment="1">
      <alignment horizontal="center" vertical="center" wrapText="1"/>
    </xf>
    <xf numFmtId="0" fontId="4" fillId="0" borderId="10" xfId="44" applyNumberFormat="1" applyFont="1" applyFill="1" applyBorder="1" applyAlignment="1">
      <alignment horizontal="left" vertical="center" wrapText="1"/>
    </xf>
    <xf numFmtId="3" fontId="4" fillId="0" borderId="10" xfId="44" applyNumberFormat="1" applyFont="1" applyFill="1" applyBorder="1" applyAlignment="1">
      <alignment vertical="center" wrapText="1"/>
    </xf>
    <xf numFmtId="1" fontId="4" fillId="0" borderId="10" xfId="44" applyNumberFormat="1" applyFont="1" applyFill="1" applyBorder="1" applyAlignment="1">
      <alignment horizontal="center" vertical="center" wrapText="1"/>
    </xf>
    <xf numFmtId="0" fontId="4" fillId="0" borderId="10" xfId="44" applyNumberFormat="1" applyFont="1" applyFill="1" applyBorder="1" applyAlignment="1">
      <alignment vertical="center" wrapText="1"/>
    </xf>
    <xf numFmtId="3" fontId="4" fillId="0" borderId="10" xfId="44" applyNumberFormat="1" applyFont="1" applyFill="1" applyBorder="1" applyAlignment="1">
      <alignment horizontal="left" vertical="center" wrapText="1"/>
    </xf>
    <xf numFmtId="0" fontId="2" fillId="0" borderId="10" xfId="44" applyNumberFormat="1" applyFont="1" applyFill="1" applyBorder="1" applyAlignment="1">
      <alignment horizontal="left" vertical="center" wrapText="1"/>
    </xf>
    <xf numFmtId="0" fontId="14" fillId="0" borderId="10" xfId="44" applyNumberFormat="1" applyFont="1" applyFill="1" applyBorder="1" applyAlignment="1">
      <alignment horizontal="center" vertical="center" wrapText="1"/>
    </xf>
    <xf numFmtId="1" fontId="14" fillId="0" borderId="10" xfId="44" applyNumberFormat="1" applyFont="1" applyFill="1" applyBorder="1" applyAlignment="1">
      <alignment horizontal="center" vertical="center" wrapText="1"/>
    </xf>
    <xf numFmtId="0" fontId="14" fillId="0" borderId="10" xfId="44" applyNumberFormat="1" applyFont="1" applyFill="1" applyBorder="1" applyAlignment="1">
      <alignment vertical="center" wrapText="1"/>
    </xf>
    <xf numFmtId="0" fontId="4" fillId="0" borderId="0" xfId="44" applyNumberFormat="1" applyFont="1" applyFill="1" applyBorder="1" applyAlignment="1">
      <alignment vertical="center" wrapText="1"/>
    </xf>
    <xf numFmtId="0" fontId="17" fillId="0" borderId="0" xfId="44" applyNumberFormat="1" applyFont="1" applyFill="1" applyBorder="1" applyAlignment="1">
      <alignment vertical="center"/>
    </xf>
    <xf numFmtId="0" fontId="18" fillId="0" borderId="0" xfId="44" applyNumberFormat="1" applyFont="1" applyFill="1" applyBorder="1" applyAlignment="1">
      <alignment vertical="center"/>
    </xf>
    <xf numFmtId="3" fontId="5" fillId="0" borderId="0" xfId="44" applyNumberFormat="1" applyFont="1" applyFill="1" applyBorder="1" applyAlignment="1">
      <alignment vertical="center"/>
    </xf>
    <xf numFmtId="0" fontId="5" fillId="0" borderId="9" xfId="44" applyNumberFormat="1" applyFont="1" applyFill="1" applyBorder="1" applyAlignment="1">
      <alignment horizontal="center" vertical="center"/>
    </xf>
    <xf numFmtId="0" fontId="19" fillId="0" borderId="10" xfId="44" applyNumberFormat="1" applyFont="1" applyFill="1" applyBorder="1" applyAlignment="1">
      <alignment horizontal="center" vertical="center"/>
    </xf>
    <xf numFmtId="0" fontId="19" fillId="0" borderId="10" xfId="44" applyNumberFormat="1" applyFont="1" applyFill="1" applyBorder="1" applyAlignment="1">
      <alignment horizontal="center" vertical="center" wrapText="1"/>
    </xf>
    <xf numFmtId="3" fontId="1" fillId="0" borderId="10" xfId="44" applyNumberFormat="1" applyFont="1" applyFill="1" applyBorder="1" applyAlignment="1">
      <alignment vertical="center" wrapText="1"/>
    </xf>
    <xf numFmtId="178" fontId="4" fillId="0" borderId="10" xfId="44" applyNumberFormat="1" applyFont="1" applyFill="1" applyBorder="1" applyAlignment="1">
      <alignment horizontal="center" vertical="center" wrapText="1"/>
    </xf>
    <xf numFmtId="0" fontId="4" fillId="0" borderId="10" xfId="44" applyNumberFormat="1" applyFont="1" applyFill="1" applyBorder="1" applyAlignment="1">
      <alignment vertical="center"/>
    </xf>
    <xf numFmtId="0" fontId="1" fillId="0" borderId="10" xfId="44" applyNumberFormat="1" applyFont="1" applyFill="1" applyBorder="1" applyAlignment="1">
      <alignment horizontal="left" vertical="center" wrapText="1"/>
    </xf>
    <xf numFmtId="0" fontId="1" fillId="0" borderId="10" xfId="44" applyNumberFormat="1" applyFont="1" applyFill="1" applyBorder="1" applyAlignment="1">
      <alignment vertical="center" wrapText="1"/>
    </xf>
    <xf numFmtId="0" fontId="20" fillId="0" borderId="10" xfId="44" applyNumberFormat="1" applyFont="1" applyFill="1" applyBorder="1" applyAlignment="1">
      <alignment horizontal="center" vertical="center" wrapText="1"/>
    </xf>
    <xf numFmtId="178" fontId="14" fillId="0" borderId="10" xfId="44"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1" fillId="0" borderId="10" xfId="44" applyNumberFormat="1" applyFont="1" applyFill="1" applyBorder="1" applyAlignment="1">
      <alignment vertical="center"/>
    </xf>
    <xf numFmtId="0" fontId="49" fillId="0" borderId="0" xfId="0" applyFont="1" applyFill="1" applyBorder="1" applyAlignment="1" applyProtection="1">
      <alignment vertical="center"/>
      <protection/>
    </xf>
    <xf numFmtId="0" fontId="20"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5" fillId="0" borderId="0" xfId="0" applyNumberFormat="1" applyFont="1" applyFill="1" applyBorder="1" applyAlignment="1">
      <alignment vertical="center"/>
    </xf>
    <xf numFmtId="178" fontId="4" fillId="0" borderId="0" xfId="0" applyNumberFormat="1" applyFont="1" applyFill="1" applyBorder="1" applyAlignment="1">
      <alignment horizontal="center" vertical="center"/>
    </xf>
    <xf numFmtId="179" fontId="4" fillId="0" borderId="0" xfId="0" applyNumberFormat="1" applyFont="1" applyFill="1" applyBorder="1" applyAlignment="1">
      <alignment vertical="center"/>
    </xf>
    <xf numFmtId="178" fontId="4" fillId="0" borderId="0" xfId="0" applyNumberFormat="1" applyFont="1" applyFill="1" applyBorder="1" applyAlignment="1">
      <alignment horizontal="right" vertical="center"/>
    </xf>
    <xf numFmtId="0" fontId="4"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wrapText="1"/>
      <protection/>
    </xf>
    <xf numFmtId="178" fontId="4"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178" fontId="14" fillId="0" borderId="10" xfId="0" applyNumberFormat="1" applyFont="1" applyFill="1" applyBorder="1" applyAlignment="1" applyProtection="1">
      <alignment horizontal="center" vertical="center" wrapText="1"/>
      <protection/>
    </xf>
    <xf numFmtId="178" fontId="2" fillId="0" borderId="10" xfId="0" applyNumberFormat="1" applyFont="1" applyFill="1" applyBorder="1" applyAlignment="1">
      <alignment horizontal="left" vertical="center"/>
    </xf>
    <xf numFmtId="178" fontId="2" fillId="0" borderId="10" xfId="0" applyNumberFormat="1" applyFont="1" applyFill="1" applyBorder="1" applyAlignment="1">
      <alignment horizontal="left" vertical="center" wrapText="1"/>
    </xf>
    <xf numFmtId="178" fontId="2" fillId="0" borderId="10" xfId="0" applyNumberFormat="1" applyFont="1" applyFill="1" applyBorder="1" applyAlignment="1">
      <alignment horizontal="center"/>
    </xf>
    <xf numFmtId="178" fontId="2" fillId="0" borderId="10" xfId="0" applyNumberFormat="1" applyFont="1" applyFill="1" applyBorder="1" applyAlignment="1">
      <alignment vertical="center"/>
    </xf>
    <xf numFmtId="178" fontId="11" fillId="0" borderId="1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2" fillId="0" borderId="0" xfId="0" applyNumberFormat="1" applyFont="1" applyFill="1" applyBorder="1" applyAlignment="1">
      <alignment vertical="center" wrapText="1"/>
    </xf>
    <xf numFmtId="0" fontId="19" fillId="0" borderId="1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0" fillId="0" borderId="10" xfId="0" applyNumberFormat="1" applyFont="1" applyFill="1" applyBorder="1" applyAlignment="1">
      <alignment horizontal="left" vertical="center" wrapText="1"/>
    </xf>
    <xf numFmtId="178" fontId="11"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xf>
    <xf numFmtId="0" fontId="11" fillId="0" borderId="10"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2"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0" fillId="9" borderId="10" xfId="0" applyNumberFormat="1" applyFont="1" applyFill="1" applyBorder="1" applyAlignment="1">
      <alignment vertical="center" wrapText="1"/>
    </xf>
    <xf numFmtId="0" fontId="1" fillId="0" borderId="10" xfId="0" applyNumberFormat="1" applyFont="1" applyFill="1" applyBorder="1" applyAlignment="1">
      <alignment vertical="center"/>
    </xf>
    <xf numFmtId="0" fontId="0" fillId="9" borderId="10" xfId="0" applyNumberFormat="1" applyFont="1" applyFill="1" applyBorder="1" applyAlignment="1">
      <alignment horizontal="left" vertical="center" wrapText="1"/>
    </xf>
    <xf numFmtId="0" fontId="21" fillId="0" borderId="10" xfId="0" applyNumberFormat="1" applyFont="1" applyFill="1" applyBorder="1" applyAlignment="1">
      <alignment vertical="center" wrapText="1"/>
    </xf>
    <xf numFmtId="0" fontId="50" fillId="0" borderId="1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51" fillId="9" borderId="0" xfId="0" applyNumberFormat="1" applyFont="1" applyFill="1" applyBorder="1" applyAlignment="1">
      <alignment horizontal="center" vertical="center" wrapText="1"/>
    </xf>
    <xf numFmtId="0" fontId="23" fillId="9" borderId="0" xfId="0" applyNumberFormat="1" applyFont="1" applyFill="1" applyBorder="1" applyAlignment="1">
      <alignment horizontal="center" vertical="center" wrapText="1"/>
    </xf>
    <xf numFmtId="0" fontId="2" fillId="0" borderId="9" xfId="0" applyNumberFormat="1" applyFont="1" applyFill="1" applyBorder="1" applyAlignment="1">
      <alignment horizontal="right" vertical="center" wrapText="1"/>
    </xf>
    <xf numFmtId="0" fontId="9" fillId="0" borderId="0" xfId="0" applyNumberFormat="1" applyFont="1" applyFill="1" applyAlignment="1">
      <alignment horizontal="center" vertical="center"/>
    </xf>
    <xf numFmtId="0" fontId="4"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9" fillId="0" borderId="0" xfId="0" applyFont="1" applyFill="1" applyBorder="1" applyAlignment="1" applyProtection="1">
      <alignment horizontal="center" vertical="center" wrapText="1"/>
      <protection/>
    </xf>
    <xf numFmtId="0" fontId="4" fillId="0" borderId="9" xfId="0" applyFont="1" applyFill="1" applyBorder="1" applyAlignment="1" applyProtection="1">
      <alignment horizontal="right" vertical="center" wrapText="1"/>
      <protection/>
    </xf>
    <xf numFmtId="0" fontId="20" fillId="0" borderId="13"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0" fontId="20"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8" fillId="0" borderId="0" xfId="44" applyNumberFormat="1" applyFont="1" applyFill="1" applyBorder="1" applyAlignment="1">
      <alignment horizontal="center" vertical="center"/>
    </xf>
    <xf numFmtId="0" fontId="9" fillId="0" borderId="0" xfId="44" applyNumberFormat="1" applyFont="1" applyFill="1" applyBorder="1" applyAlignment="1">
      <alignment horizontal="center" vertical="center"/>
    </xf>
    <xf numFmtId="0" fontId="5" fillId="0" borderId="9" xfId="44" applyNumberFormat="1" applyFont="1" applyFill="1" applyBorder="1" applyAlignment="1">
      <alignment horizontal="right" vertical="center"/>
    </xf>
    <xf numFmtId="0" fontId="8" fillId="0" borderId="0"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4" fillId="0" borderId="9" xfId="0" applyNumberFormat="1" applyFont="1" applyFill="1" applyBorder="1" applyAlignment="1">
      <alignment horizontal="right" vertical="center"/>
    </xf>
    <xf numFmtId="0" fontId="4" fillId="0" borderId="16" xfId="0" applyNumberFormat="1" applyFont="1" applyFill="1" applyBorder="1" applyAlignment="1">
      <alignment horizontal="left" vertical="center" wrapText="1"/>
    </xf>
    <xf numFmtId="0" fontId="8" fillId="0" borderId="0" xfId="43" applyNumberFormat="1" applyFont="1" applyFill="1" applyBorder="1" applyAlignment="1">
      <alignment horizontal="center" vertical="center" wrapText="1"/>
    </xf>
    <xf numFmtId="0" fontId="9" fillId="0" borderId="0" xfId="43" applyNumberFormat="1" applyFont="1" applyFill="1" applyBorder="1" applyAlignment="1">
      <alignment horizontal="center" vertical="center" wrapText="1"/>
    </xf>
    <xf numFmtId="176" fontId="9" fillId="0" borderId="0" xfId="43" applyNumberFormat="1" applyFont="1" applyFill="1" applyBorder="1" applyAlignment="1">
      <alignment horizontal="center" vertical="center" wrapText="1"/>
    </xf>
    <xf numFmtId="0" fontId="2" fillId="0" borderId="9" xfId="43" applyNumberFormat="1" applyFont="1" applyFill="1" applyBorder="1" applyAlignment="1">
      <alignment horizontal="left" vertical="center" wrapText="1"/>
    </xf>
    <xf numFmtId="0" fontId="2" fillId="0" borderId="9" xfId="43" applyNumberFormat="1" applyFont="1" applyFill="1" applyBorder="1" applyAlignment="1">
      <alignment horizontal="right" vertical="center" wrapText="1"/>
    </xf>
    <xf numFmtId="176" fontId="2" fillId="0" borderId="9" xfId="43" applyNumberFormat="1" applyFont="1" applyFill="1" applyBorder="1" applyAlignment="1">
      <alignment horizontal="right" vertical="center" wrapText="1"/>
    </xf>
    <xf numFmtId="0" fontId="8" fillId="0" borderId="0" xfId="43" applyNumberFormat="1" applyFont="1" applyFill="1" applyBorder="1" applyAlignment="1">
      <alignment horizontal="center" vertical="center"/>
    </xf>
    <xf numFmtId="0" fontId="9" fillId="0" borderId="0" xfId="43" applyNumberFormat="1" applyFont="1" applyFill="1" applyBorder="1" applyAlignment="1">
      <alignment horizontal="center" vertical="center"/>
    </xf>
    <xf numFmtId="176" fontId="9" fillId="0" borderId="0" xfId="43" applyNumberFormat="1" applyFont="1" applyFill="1" applyBorder="1" applyAlignment="1">
      <alignment horizontal="center" vertical="center"/>
    </xf>
    <xf numFmtId="0" fontId="2" fillId="0" borderId="9" xfId="43" applyNumberFormat="1" applyFont="1" applyFill="1" applyBorder="1" applyAlignment="1">
      <alignment horizontal="left" vertical="center"/>
    </xf>
    <xf numFmtId="0" fontId="4" fillId="0" borderId="9" xfId="43" applyNumberFormat="1" applyFont="1" applyFill="1" applyBorder="1" applyAlignment="1">
      <alignment horizontal="left" vertical="center"/>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3" xfId="41"/>
    <cellStyle name="常规 4" xfId="42"/>
    <cellStyle name="常规_2016年省级国有资本经营支出预算表" xfId="43"/>
    <cellStyle name="常规_21湖北省2015年地方财政预算表（20150331报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28"/>
  <sheetViews>
    <sheetView showZeros="0" tabSelected="1" zoomScaleSheetLayoutView="100" workbookViewId="0" topLeftCell="A79">
      <selection activeCell="F118" sqref="F118"/>
    </sheetView>
  </sheetViews>
  <sheetFormatPr defaultColWidth="9.00390625" defaultRowHeight="15.75" customHeight="1"/>
  <cols>
    <col min="1" max="1" width="9.25390625" style="78" customWidth="1"/>
    <col min="2" max="2" width="44.75390625" style="78" customWidth="1"/>
    <col min="3" max="3" width="8.125" style="140" customWidth="1"/>
    <col min="4" max="4" width="11.375" style="140" customWidth="1"/>
    <col min="5" max="5" width="10.00390625" style="140" customWidth="1"/>
    <col min="6" max="6" width="19.50390625" style="78" customWidth="1"/>
    <col min="7" max="16384" width="9.00390625" style="78" customWidth="1"/>
  </cols>
  <sheetData>
    <row r="1" ht="23.25" customHeight="1">
      <c r="A1" s="141" t="s">
        <v>0</v>
      </c>
    </row>
    <row r="2" spans="1:6" ht="27.75" customHeight="1">
      <c r="A2" s="160" t="s">
        <v>1</v>
      </c>
      <c r="B2" s="161"/>
      <c r="C2" s="161"/>
      <c r="D2" s="161"/>
      <c r="E2" s="161"/>
      <c r="F2" s="161"/>
    </row>
    <row r="3" spans="2:6" s="79" customFormat="1" ht="23.25" customHeight="1">
      <c r="B3" s="142"/>
      <c r="C3" s="162" t="s">
        <v>2</v>
      </c>
      <c r="D3" s="162"/>
      <c r="E3" s="162"/>
      <c r="F3" s="162"/>
    </row>
    <row r="4" spans="1:6" s="79" customFormat="1" ht="18" customHeight="1">
      <c r="A4" s="143" t="s">
        <v>3</v>
      </c>
      <c r="B4" s="144" t="s">
        <v>4</v>
      </c>
      <c r="C4" s="144" t="s">
        <v>5</v>
      </c>
      <c r="D4" s="145" t="s">
        <v>6</v>
      </c>
      <c r="E4" s="145" t="s">
        <v>7</v>
      </c>
      <c r="F4" s="145" t="s">
        <v>8</v>
      </c>
    </row>
    <row r="5" spans="1:6" s="79" customFormat="1" ht="19.5" customHeight="1">
      <c r="A5" s="146"/>
      <c r="B5" s="147" t="s">
        <v>9</v>
      </c>
      <c r="C5" s="148">
        <f>C6+C22</f>
        <v>107386</v>
      </c>
      <c r="D5" s="148">
        <f>D6+D22</f>
        <v>107386</v>
      </c>
      <c r="E5" s="148">
        <f aca="true" t="shared" si="0" ref="E5:E68">D5-C5</f>
        <v>0</v>
      </c>
      <c r="F5" s="149"/>
    </row>
    <row r="6" spans="1:6" s="79" customFormat="1" ht="19.5" customHeight="1">
      <c r="A6" s="146">
        <v>101</v>
      </c>
      <c r="B6" s="150" t="s">
        <v>10</v>
      </c>
      <c r="C6" s="148">
        <f>SUM(C7:C21)</f>
        <v>80586</v>
      </c>
      <c r="D6" s="148">
        <f>SUM(D7:D21)</f>
        <v>80586</v>
      </c>
      <c r="E6" s="148">
        <f t="shared" si="0"/>
        <v>0</v>
      </c>
      <c r="F6" s="149"/>
    </row>
    <row r="7" spans="1:6" s="79" customFormat="1" ht="19.5" customHeight="1">
      <c r="A7" s="146">
        <v>10101</v>
      </c>
      <c r="B7" s="146" t="s">
        <v>11</v>
      </c>
      <c r="C7" s="72">
        <v>31349</v>
      </c>
      <c r="D7" s="72">
        <v>31349</v>
      </c>
      <c r="E7" s="72">
        <f t="shared" si="0"/>
        <v>0</v>
      </c>
      <c r="F7" s="149"/>
    </row>
    <row r="8" spans="1:6" s="79" customFormat="1" ht="19.5" customHeight="1">
      <c r="A8" s="146">
        <v>10104</v>
      </c>
      <c r="B8" s="146" t="s">
        <v>12</v>
      </c>
      <c r="C8" s="72">
        <v>11383</v>
      </c>
      <c r="D8" s="72">
        <v>11383</v>
      </c>
      <c r="E8" s="72">
        <f t="shared" si="0"/>
        <v>0</v>
      </c>
      <c r="F8" s="149"/>
    </row>
    <row r="9" spans="1:6" s="79" customFormat="1" ht="19.5" customHeight="1">
      <c r="A9" s="146">
        <v>10106</v>
      </c>
      <c r="B9" s="146" t="s">
        <v>13</v>
      </c>
      <c r="C9" s="72">
        <v>4688</v>
      </c>
      <c r="D9" s="72">
        <v>4688</v>
      </c>
      <c r="E9" s="72">
        <f t="shared" si="0"/>
        <v>0</v>
      </c>
      <c r="F9" s="149"/>
    </row>
    <row r="10" spans="1:6" s="79" customFormat="1" ht="19.5" customHeight="1">
      <c r="A10" s="146">
        <v>10107</v>
      </c>
      <c r="B10" s="146" t="s">
        <v>14</v>
      </c>
      <c r="C10" s="72">
        <v>104</v>
      </c>
      <c r="D10" s="72">
        <v>104</v>
      </c>
      <c r="E10" s="72">
        <f t="shared" si="0"/>
        <v>0</v>
      </c>
      <c r="F10" s="149"/>
    </row>
    <row r="11" spans="1:6" s="79" customFormat="1" ht="19.5" customHeight="1">
      <c r="A11" s="146">
        <v>10109</v>
      </c>
      <c r="B11" s="146" t="s">
        <v>15</v>
      </c>
      <c r="C11" s="72">
        <v>6470</v>
      </c>
      <c r="D11" s="72">
        <v>6470</v>
      </c>
      <c r="E11" s="72">
        <f t="shared" si="0"/>
        <v>0</v>
      </c>
      <c r="F11" s="149"/>
    </row>
    <row r="12" spans="1:6" s="79" customFormat="1" ht="19.5" customHeight="1">
      <c r="A12" s="146">
        <v>10110</v>
      </c>
      <c r="B12" s="146" t="s">
        <v>16</v>
      </c>
      <c r="C12" s="72">
        <v>2719</v>
      </c>
      <c r="D12" s="72">
        <v>2719</v>
      </c>
      <c r="E12" s="72">
        <f t="shared" si="0"/>
        <v>0</v>
      </c>
      <c r="F12" s="149"/>
    </row>
    <row r="13" spans="1:6" s="79" customFormat="1" ht="19.5" customHeight="1">
      <c r="A13" s="146">
        <v>10111</v>
      </c>
      <c r="B13" s="146" t="s">
        <v>17</v>
      </c>
      <c r="C13" s="72">
        <v>1174</v>
      </c>
      <c r="D13" s="72">
        <v>1174</v>
      </c>
      <c r="E13" s="72">
        <f t="shared" si="0"/>
        <v>0</v>
      </c>
      <c r="F13" s="149"/>
    </row>
    <row r="14" spans="1:6" s="79" customFormat="1" ht="19.5" customHeight="1">
      <c r="A14" s="146">
        <v>10112</v>
      </c>
      <c r="B14" s="146" t="s">
        <v>18</v>
      </c>
      <c r="C14" s="72">
        <v>2315</v>
      </c>
      <c r="D14" s="72">
        <v>2315</v>
      </c>
      <c r="E14" s="72">
        <f t="shared" si="0"/>
        <v>0</v>
      </c>
      <c r="F14" s="149"/>
    </row>
    <row r="15" spans="1:6" s="79" customFormat="1" ht="19.5" customHeight="1">
      <c r="A15" s="146">
        <v>10113</v>
      </c>
      <c r="B15" s="146" t="s">
        <v>19</v>
      </c>
      <c r="C15" s="72">
        <v>6917</v>
      </c>
      <c r="D15" s="72">
        <v>6917</v>
      </c>
      <c r="E15" s="72">
        <f t="shared" si="0"/>
        <v>0</v>
      </c>
      <c r="F15" s="149"/>
    </row>
    <row r="16" spans="1:6" s="79" customFormat="1" ht="19.5" customHeight="1">
      <c r="A16" s="146">
        <v>10114</v>
      </c>
      <c r="B16" s="146" t="s">
        <v>20</v>
      </c>
      <c r="C16" s="72">
        <v>3379</v>
      </c>
      <c r="D16" s="72">
        <v>3379</v>
      </c>
      <c r="E16" s="72">
        <f t="shared" si="0"/>
        <v>0</v>
      </c>
      <c r="F16" s="149"/>
    </row>
    <row r="17" spans="1:6" s="79" customFormat="1" ht="19.5" customHeight="1">
      <c r="A17" s="146">
        <v>10118</v>
      </c>
      <c r="B17" s="146" t="s">
        <v>21</v>
      </c>
      <c r="C17" s="72">
        <v>2657</v>
      </c>
      <c r="D17" s="72">
        <v>2657</v>
      </c>
      <c r="E17" s="72">
        <f t="shared" si="0"/>
        <v>0</v>
      </c>
      <c r="F17" s="149"/>
    </row>
    <row r="18" spans="1:6" s="79" customFormat="1" ht="19.5" customHeight="1">
      <c r="A18" s="146">
        <v>10119</v>
      </c>
      <c r="B18" s="146" t="s">
        <v>22</v>
      </c>
      <c r="C18" s="72">
        <v>7177</v>
      </c>
      <c r="D18" s="72">
        <v>7177</v>
      </c>
      <c r="E18" s="72">
        <f t="shared" si="0"/>
        <v>0</v>
      </c>
      <c r="F18" s="149"/>
    </row>
    <row r="19" spans="1:6" s="79" customFormat="1" ht="19.5" customHeight="1">
      <c r="A19" s="146">
        <v>10120</v>
      </c>
      <c r="B19" s="146" t="s">
        <v>23</v>
      </c>
      <c r="C19" s="72">
        <v>0</v>
      </c>
      <c r="D19" s="72">
        <v>0</v>
      </c>
      <c r="E19" s="72">
        <f t="shared" si="0"/>
        <v>0</v>
      </c>
      <c r="F19" s="149"/>
    </row>
    <row r="20" spans="1:6" s="79" customFormat="1" ht="19.5" customHeight="1">
      <c r="A20" s="146">
        <v>10121</v>
      </c>
      <c r="B20" s="146" t="s">
        <v>24</v>
      </c>
      <c r="C20" s="72">
        <v>220</v>
      </c>
      <c r="D20" s="72">
        <v>220</v>
      </c>
      <c r="E20" s="72">
        <f t="shared" si="0"/>
        <v>0</v>
      </c>
      <c r="F20" s="149"/>
    </row>
    <row r="21" spans="1:6" s="79" customFormat="1" ht="19.5" customHeight="1">
      <c r="A21" s="146">
        <v>10199</v>
      </c>
      <c r="B21" s="146" t="s">
        <v>25</v>
      </c>
      <c r="C21" s="72">
        <v>34</v>
      </c>
      <c r="D21" s="72">
        <v>34</v>
      </c>
      <c r="E21" s="72">
        <f t="shared" si="0"/>
        <v>0</v>
      </c>
      <c r="F21" s="149"/>
    </row>
    <row r="22" spans="1:6" s="79" customFormat="1" ht="19.5" customHeight="1">
      <c r="A22" s="146">
        <v>103</v>
      </c>
      <c r="B22" s="150" t="s">
        <v>26</v>
      </c>
      <c r="C22" s="148">
        <f>SUM(C23:C30)</f>
        <v>26800</v>
      </c>
      <c r="D22" s="148">
        <f>SUM(D23:D30)</f>
        <v>26800</v>
      </c>
      <c r="E22" s="148">
        <f t="shared" si="0"/>
        <v>0</v>
      </c>
      <c r="F22" s="149"/>
    </row>
    <row r="23" spans="1:6" s="79" customFormat="1" ht="19.5" customHeight="1">
      <c r="A23" s="146">
        <v>10302</v>
      </c>
      <c r="B23" s="146" t="s">
        <v>27</v>
      </c>
      <c r="C23" s="72">
        <v>6434</v>
      </c>
      <c r="D23" s="72">
        <v>6434</v>
      </c>
      <c r="E23" s="72">
        <f t="shared" si="0"/>
        <v>0</v>
      </c>
      <c r="F23" s="149"/>
    </row>
    <row r="24" spans="1:6" s="79" customFormat="1" ht="19.5" customHeight="1">
      <c r="A24" s="146">
        <v>10304</v>
      </c>
      <c r="B24" s="146" t="s">
        <v>28</v>
      </c>
      <c r="C24" s="72">
        <v>4956</v>
      </c>
      <c r="D24" s="72">
        <v>4956</v>
      </c>
      <c r="E24" s="72">
        <f t="shared" si="0"/>
        <v>0</v>
      </c>
      <c r="F24" s="149"/>
    </row>
    <row r="25" spans="1:6" s="79" customFormat="1" ht="19.5" customHeight="1">
      <c r="A25" s="146">
        <v>10305</v>
      </c>
      <c r="B25" s="146" t="s">
        <v>29</v>
      </c>
      <c r="C25" s="72">
        <v>4247</v>
      </c>
      <c r="D25" s="72">
        <v>4247</v>
      </c>
      <c r="E25" s="72">
        <f t="shared" si="0"/>
        <v>0</v>
      </c>
      <c r="F25" s="149"/>
    </row>
    <row r="26" spans="1:6" s="79" customFormat="1" ht="19.5" customHeight="1">
      <c r="A26" s="146">
        <v>10306</v>
      </c>
      <c r="B26" s="146" t="s">
        <v>30</v>
      </c>
      <c r="C26" s="72"/>
      <c r="D26" s="72"/>
      <c r="E26" s="72">
        <f t="shared" si="0"/>
        <v>0</v>
      </c>
      <c r="F26" s="149"/>
    </row>
    <row r="27" spans="1:6" s="79" customFormat="1" ht="19.5" customHeight="1">
      <c r="A27" s="146">
        <v>10307</v>
      </c>
      <c r="B27" s="146" t="s">
        <v>31</v>
      </c>
      <c r="C27" s="72">
        <v>9128</v>
      </c>
      <c r="D27" s="72">
        <v>9128</v>
      </c>
      <c r="E27" s="72">
        <f t="shared" si="0"/>
        <v>0</v>
      </c>
      <c r="F27" s="149"/>
    </row>
    <row r="28" spans="1:6" s="79" customFormat="1" ht="19.5" customHeight="1">
      <c r="A28" s="146">
        <v>10308</v>
      </c>
      <c r="B28" s="146" t="s">
        <v>32</v>
      </c>
      <c r="C28" s="72"/>
      <c r="D28" s="72"/>
      <c r="E28" s="72">
        <f t="shared" si="0"/>
        <v>0</v>
      </c>
      <c r="F28" s="149"/>
    </row>
    <row r="29" spans="1:6" s="79" customFormat="1" ht="19.5" customHeight="1">
      <c r="A29" s="146">
        <v>10309</v>
      </c>
      <c r="B29" s="146" t="s">
        <v>33</v>
      </c>
      <c r="C29" s="72">
        <v>1565</v>
      </c>
      <c r="D29" s="72">
        <v>1565</v>
      </c>
      <c r="E29" s="72">
        <f t="shared" si="0"/>
        <v>0</v>
      </c>
      <c r="F29" s="149"/>
    </row>
    <row r="30" spans="1:6" s="79" customFormat="1" ht="19.5" customHeight="1">
      <c r="A30" s="146">
        <v>10399</v>
      </c>
      <c r="B30" s="146" t="s">
        <v>34</v>
      </c>
      <c r="C30" s="72">
        <v>470</v>
      </c>
      <c r="D30" s="72">
        <v>470</v>
      </c>
      <c r="E30" s="72">
        <f t="shared" si="0"/>
        <v>0</v>
      </c>
      <c r="F30" s="149"/>
    </row>
    <row r="31" spans="1:6" s="79" customFormat="1" ht="19.5" customHeight="1">
      <c r="A31" s="146">
        <v>110</v>
      </c>
      <c r="B31" s="151" t="s">
        <v>35</v>
      </c>
      <c r="C31" s="148">
        <f>C32+C34+C69+C91+C94+C96+C102+C108</f>
        <v>212526</v>
      </c>
      <c r="D31" s="148">
        <f>D32+D34+D69+D91+D94+D96+D102+D108</f>
        <v>230814</v>
      </c>
      <c r="E31" s="148">
        <f t="shared" si="0"/>
        <v>18288</v>
      </c>
      <c r="F31" s="149"/>
    </row>
    <row r="32" spans="1:6" s="79" customFormat="1" ht="19.5" customHeight="1">
      <c r="A32" s="146">
        <v>11001</v>
      </c>
      <c r="B32" s="152" t="s">
        <v>36</v>
      </c>
      <c r="C32" s="72">
        <f>SUM(C33:C33)</f>
        <v>17168</v>
      </c>
      <c r="D32" s="72">
        <f>SUM(D33:D33)</f>
        <v>17168</v>
      </c>
      <c r="E32" s="72">
        <f t="shared" si="0"/>
        <v>0</v>
      </c>
      <c r="F32" s="149"/>
    </row>
    <row r="33" spans="1:6" s="79" customFormat="1" ht="19.5" customHeight="1">
      <c r="A33" s="146">
        <v>1100199</v>
      </c>
      <c r="B33" s="152" t="s">
        <v>37</v>
      </c>
      <c r="C33" s="72">
        <v>17168</v>
      </c>
      <c r="D33" s="72">
        <v>17168</v>
      </c>
      <c r="E33" s="72">
        <f t="shared" si="0"/>
        <v>0</v>
      </c>
      <c r="F33" s="149"/>
    </row>
    <row r="34" spans="1:6" s="79" customFormat="1" ht="19.5" customHeight="1">
      <c r="A34" s="146">
        <v>11002</v>
      </c>
      <c r="B34" s="153" t="s">
        <v>38</v>
      </c>
      <c r="C34" s="148">
        <f>SUM(C35:C68)</f>
        <v>110619</v>
      </c>
      <c r="D34" s="148">
        <f>SUM(D35:D68)</f>
        <v>110619</v>
      </c>
      <c r="E34" s="148">
        <f t="shared" si="0"/>
        <v>0</v>
      </c>
      <c r="F34" s="149"/>
    </row>
    <row r="35" spans="1:6" s="79" customFormat="1" ht="19.5" customHeight="1">
      <c r="A35" s="146">
        <v>1100201</v>
      </c>
      <c r="B35" s="152" t="s">
        <v>39</v>
      </c>
      <c r="C35" s="72"/>
      <c r="D35" s="72"/>
      <c r="E35" s="72">
        <f t="shared" si="0"/>
        <v>0</v>
      </c>
      <c r="F35" s="149"/>
    </row>
    <row r="36" spans="1:6" s="79" customFormat="1" ht="19.5" customHeight="1">
      <c r="A36" s="146">
        <v>1100202</v>
      </c>
      <c r="B36" s="152" t="s">
        <v>40</v>
      </c>
      <c r="C36" s="72">
        <v>37728</v>
      </c>
      <c r="D36" s="72">
        <v>37728</v>
      </c>
      <c r="E36" s="72">
        <f t="shared" si="0"/>
        <v>0</v>
      </c>
      <c r="F36" s="149"/>
    </row>
    <row r="37" spans="1:6" s="79" customFormat="1" ht="19.5" customHeight="1">
      <c r="A37" s="146">
        <v>1100207</v>
      </c>
      <c r="B37" s="152" t="s">
        <v>41</v>
      </c>
      <c r="C37" s="72">
        <v>13628</v>
      </c>
      <c r="D37" s="72">
        <v>13628</v>
      </c>
      <c r="E37" s="72">
        <f t="shared" si="0"/>
        <v>0</v>
      </c>
      <c r="F37" s="149"/>
    </row>
    <row r="38" spans="1:6" s="79" customFormat="1" ht="19.5" customHeight="1">
      <c r="A38" s="146">
        <v>1100208</v>
      </c>
      <c r="B38" s="152" t="s">
        <v>42</v>
      </c>
      <c r="C38" s="72">
        <v>-1124</v>
      </c>
      <c r="D38" s="72">
        <v>-1124</v>
      </c>
      <c r="E38" s="72">
        <f t="shared" si="0"/>
        <v>0</v>
      </c>
      <c r="F38" s="149"/>
    </row>
    <row r="39" spans="1:6" s="79" customFormat="1" ht="19.5" customHeight="1">
      <c r="A39" s="146">
        <v>1100220</v>
      </c>
      <c r="B39" s="152" t="s">
        <v>43</v>
      </c>
      <c r="C39" s="72"/>
      <c r="D39" s="72"/>
      <c r="E39" s="72">
        <f t="shared" si="0"/>
        <v>0</v>
      </c>
      <c r="F39" s="149"/>
    </row>
    <row r="40" spans="1:6" s="79" customFormat="1" ht="19.5" customHeight="1">
      <c r="A40" s="146">
        <v>1100221</v>
      </c>
      <c r="B40" s="152" t="s">
        <v>44</v>
      </c>
      <c r="C40" s="72"/>
      <c r="D40" s="72"/>
      <c r="E40" s="72">
        <f t="shared" si="0"/>
        <v>0</v>
      </c>
      <c r="F40" s="149"/>
    </row>
    <row r="41" spans="1:6" s="79" customFormat="1" ht="19.5" customHeight="1">
      <c r="A41" s="146">
        <v>1100222</v>
      </c>
      <c r="B41" s="152" t="s">
        <v>45</v>
      </c>
      <c r="C41" s="72"/>
      <c r="D41" s="72"/>
      <c r="E41" s="72">
        <f t="shared" si="0"/>
        <v>0</v>
      </c>
      <c r="F41" s="149"/>
    </row>
    <row r="42" spans="1:6" s="79" customFormat="1" ht="19.5" customHeight="1">
      <c r="A42" s="146">
        <v>1100225</v>
      </c>
      <c r="B42" s="152" t="s">
        <v>46</v>
      </c>
      <c r="C42" s="72"/>
      <c r="D42" s="72"/>
      <c r="E42" s="72">
        <f t="shared" si="0"/>
        <v>0</v>
      </c>
      <c r="F42" s="149"/>
    </row>
    <row r="43" spans="1:6" s="79" customFormat="1" ht="19.5" customHeight="1">
      <c r="A43" s="146">
        <v>1100226</v>
      </c>
      <c r="B43" s="152" t="s">
        <v>47</v>
      </c>
      <c r="C43" s="72"/>
      <c r="D43" s="72"/>
      <c r="E43" s="72">
        <f t="shared" si="0"/>
        <v>0</v>
      </c>
      <c r="F43" s="149"/>
    </row>
    <row r="44" spans="1:6" s="79" customFormat="1" ht="19.5" customHeight="1">
      <c r="A44" s="146">
        <v>1100227</v>
      </c>
      <c r="B44" s="152" t="s">
        <v>48</v>
      </c>
      <c r="C44" s="72">
        <v>9</v>
      </c>
      <c r="D44" s="72">
        <v>9</v>
      </c>
      <c r="E44" s="72">
        <f t="shared" si="0"/>
        <v>0</v>
      </c>
      <c r="F44" s="149"/>
    </row>
    <row r="45" spans="1:6" s="79" customFormat="1" ht="19.5" customHeight="1">
      <c r="A45" s="146">
        <v>1100228</v>
      </c>
      <c r="B45" s="152" t="s">
        <v>49</v>
      </c>
      <c r="C45" s="72"/>
      <c r="D45" s="72"/>
      <c r="E45" s="72">
        <f t="shared" si="0"/>
        <v>0</v>
      </c>
      <c r="F45" s="149"/>
    </row>
    <row r="46" spans="1:6" s="79" customFormat="1" ht="19.5" customHeight="1">
      <c r="A46" s="146" t="s">
        <v>50</v>
      </c>
      <c r="B46" s="154" t="s">
        <v>51</v>
      </c>
      <c r="C46" s="72">
        <v>30</v>
      </c>
      <c r="D46" s="72">
        <v>30</v>
      </c>
      <c r="E46" s="72">
        <f t="shared" si="0"/>
        <v>0</v>
      </c>
      <c r="F46" s="149"/>
    </row>
    <row r="47" spans="1:6" s="79" customFormat="1" ht="19.5" customHeight="1">
      <c r="A47" s="146">
        <v>1100241</v>
      </c>
      <c r="B47" s="152" t="s">
        <v>52</v>
      </c>
      <c r="C47" s="72"/>
      <c r="D47" s="72"/>
      <c r="E47" s="72">
        <f t="shared" si="0"/>
        <v>0</v>
      </c>
      <c r="F47" s="149"/>
    </row>
    <row r="48" spans="1:6" s="79" customFormat="1" ht="19.5" customHeight="1">
      <c r="A48" s="146">
        <v>1100242</v>
      </c>
      <c r="B48" s="152" t="s">
        <v>53</v>
      </c>
      <c r="C48" s="72"/>
      <c r="D48" s="72"/>
      <c r="E48" s="72">
        <f t="shared" si="0"/>
        <v>0</v>
      </c>
      <c r="F48" s="149"/>
    </row>
    <row r="49" spans="1:6" s="79" customFormat="1" ht="19.5" customHeight="1">
      <c r="A49" s="146">
        <v>1100243</v>
      </c>
      <c r="B49" s="152" t="s">
        <v>54</v>
      </c>
      <c r="C49" s="72"/>
      <c r="D49" s="72"/>
      <c r="E49" s="72">
        <f t="shared" si="0"/>
        <v>0</v>
      </c>
      <c r="F49" s="149"/>
    </row>
    <row r="50" spans="1:6" s="79" customFormat="1" ht="19.5" customHeight="1">
      <c r="A50" s="146">
        <v>1100244</v>
      </c>
      <c r="B50" s="152" t="s">
        <v>55</v>
      </c>
      <c r="C50" s="72">
        <v>1940</v>
      </c>
      <c r="D50" s="72">
        <v>1940</v>
      </c>
      <c r="E50" s="72">
        <f t="shared" si="0"/>
        <v>0</v>
      </c>
      <c r="F50" s="149"/>
    </row>
    <row r="51" spans="1:6" s="79" customFormat="1" ht="19.5" customHeight="1">
      <c r="A51" s="146">
        <v>1100245</v>
      </c>
      <c r="B51" s="152" t="s">
        <v>56</v>
      </c>
      <c r="C51" s="72">
        <v>3364</v>
      </c>
      <c r="D51" s="72">
        <v>3364</v>
      </c>
      <c r="E51" s="72">
        <f t="shared" si="0"/>
        <v>0</v>
      </c>
      <c r="F51" s="149"/>
    </row>
    <row r="52" spans="1:6" s="79" customFormat="1" ht="19.5" customHeight="1">
      <c r="A52" s="146">
        <v>1100246</v>
      </c>
      <c r="B52" s="152" t="s">
        <v>57</v>
      </c>
      <c r="C52" s="72">
        <v>32</v>
      </c>
      <c r="D52" s="72">
        <v>32</v>
      </c>
      <c r="E52" s="72">
        <f t="shared" si="0"/>
        <v>0</v>
      </c>
      <c r="F52" s="149"/>
    </row>
    <row r="53" spans="1:6" s="79" customFormat="1" ht="19.5" customHeight="1">
      <c r="A53" s="146">
        <v>1100247</v>
      </c>
      <c r="B53" s="152" t="s">
        <v>58</v>
      </c>
      <c r="C53" s="72">
        <v>2189</v>
      </c>
      <c r="D53" s="72">
        <v>2189</v>
      </c>
      <c r="E53" s="72">
        <f t="shared" si="0"/>
        <v>0</v>
      </c>
      <c r="F53" s="149"/>
    </row>
    <row r="54" spans="1:6" s="79" customFormat="1" ht="19.5" customHeight="1">
      <c r="A54" s="146">
        <v>1100248</v>
      </c>
      <c r="B54" s="152" t="s">
        <v>59</v>
      </c>
      <c r="C54" s="72">
        <v>17851</v>
      </c>
      <c r="D54" s="72">
        <v>17851</v>
      </c>
      <c r="E54" s="72">
        <f t="shared" si="0"/>
        <v>0</v>
      </c>
      <c r="F54" s="155"/>
    </row>
    <row r="55" spans="1:6" s="79" customFormat="1" ht="19.5" customHeight="1">
      <c r="A55" s="146">
        <v>1100249</v>
      </c>
      <c r="B55" s="152" t="s">
        <v>60</v>
      </c>
      <c r="C55" s="72">
        <v>2063</v>
      </c>
      <c r="D55" s="72">
        <v>2063</v>
      </c>
      <c r="E55" s="72">
        <f t="shared" si="0"/>
        <v>0</v>
      </c>
      <c r="F55" s="155"/>
    </row>
    <row r="56" spans="1:6" s="79" customFormat="1" ht="19.5" customHeight="1">
      <c r="A56" s="146">
        <v>1100250</v>
      </c>
      <c r="B56" s="152" t="s">
        <v>61</v>
      </c>
      <c r="C56" s="72">
        <v>4324</v>
      </c>
      <c r="D56" s="72">
        <v>4324</v>
      </c>
      <c r="E56" s="72">
        <f t="shared" si="0"/>
        <v>0</v>
      </c>
      <c r="F56" s="155"/>
    </row>
    <row r="57" spans="1:6" s="79" customFormat="1" ht="19.5" customHeight="1">
      <c r="A57" s="146">
        <v>1100251</v>
      </c>
      <c r="B57" s="152" t="s">
        <v>62</v>
      </c>
      <c r="C57" s="72"/>
      <c r="D57" s="72"/>
      <c r="E57" s="72">
        <f t="shared" si="0"/>
        <v>0</v>
      </c>
      <c r="F57" s="149"/>
    </row>
    <row r="58" spans="1:6" s="79" customFormat="1" ht="19.5" customHeight="1">
      <c r="A58" s="146">
        <v>1100252</v>
      </c>
      <c r="B58" s="152" t="s">
        <v>63</v>
      </c>
      <c r="C58" s="72">
        <v>1895</v>
      </c>
      <c r="D58" s="72">
        <v>1895</v>
      </c>
      <c r="E58" s="72">
        <f t="shared" si="0"/>
        <v>0</v>
      </c>
      <c r="F58" s="155"/>
    </row>
    <row r="59" spans="1:6" s="79" customFormat="1" ht="19.5" customHeight="1">
      <c r="A59" s="146">
        <v>1100253</v>
      </c>
      <c r="B59" s="152" t="s">
        <v>64</v>
      </c>
      <c r="C59" s="72">
        <v>2906</v>
      </c>
      <c r="D59" s="72">
        <v>2906</v>
      </c>
      <c r="E59" s="72">
        <f t="shared" si="0"/>
        <v>0</v>
      </c>
      <c r="F59" s="155"/>
    </row>
    <row r="60" spans="1:6" s="79" customFormat="1" ht="19.5" customHeight="1">
      <c r="A60" s="146">
        <v>1100254</v>
      </c>
      <c r="B60" s="152" t="s">
        <v>65</v>
      </c>
      <c r="C60" s="72"/>
      <c r="D60" s="72"/>
      <c r="E60" s="72">
        <f t="shared" si="0"/>
        <v>0</v>
      </c>
      <c r="F60" s="149"/>
    </row>
    <row r="61" spans="1:6" s="79" customFormat="1" ht="19.5" customHeight="1">
      <c r="A61" s="146">
        <v>1100255</v>
      </c>
      <c r="B61" s="152" t="s">
        <v>66</v>
      </c>
      <c r="C61" s="72"/>
      <c r="D61" s="72"/>
      <c r="E61" s="72">
        <f t="shared" si="0"/>
        <v>0</v>
      </c>
      <c r="F61" s="149"/>
    </row>
    <row r="62" spans="1:6" s="79" customFormat="1" ht="19.5" customHeight="1">
      <c r="A62" s="146">
        <v>1100256</v>
      </c>
      <c r="B62" s="152" t="s">
        <v>67</v>
      </c>
      <c r="C62" s="72"/>
      <c r="D62" s="72"/>
      <c r="E62" s="72">
        <f t="shared" si="0"/>
        <v>0</v>
      </c>
      <c r="F62" s="149"/>
    </row>
    <row r="63" spans="1:6" s="79" customFormat="1" ht="19.5" customHeight="1">
      <c r="A63" s="146">
        <v>1100257</v>
      </c>
      <c r="B63" s="152" t="s">
        <v>68</v>
      </c>
      <c r="C63" s="72"/>
      <c r="D63" s="72"/>
      <c r="E63" s="72">
        <f t="shared" si="0"/>
        <v>0</v>
      </c>
      <c r="F63" s="149"/>
    </row>
    <row r="64" spans="1:6" s="79" customFormat="1" ht="19.5" customHeight="1">
      <c r="A64" s="146">
        <v>1100258</v>
      </c>
      <c r="B64" s="152" t="s">
        <v>69</v>
      </c>
      <c r="C64" s="72">
        <v>2533</v>
      </c>
      <c r="D64" s="72">
        <v>2533</v>
      </c>
      <c r="E64" s="72">
        <f t="shared" si="0"/>
        <v>0</v>
      </c>
      <c r="F64" s="155"/>
    </row>
    <row r="65" spans="1:6" s="79" customFormat="1" ht="19.5" customHeight="1">
      <c r="A65" s="146">
        <v>1100259</v>
      </c>
      <c r="B65" s="152" t="s">
        <v>70</v>
      </c>
      <c r="C65" s="72">
        <v>495</v>
      </c>
      <c r="D65" s="72">
        <v>495</v>
      </c>
      <c r="E65" s="72">
        <f t="shared" si="0"/>
        <v>0</v>
      </c>
      <c r="F65" s="149"/>
    </row>
    <row r="66" spans="1:6" s="79" customFormat="1" ht="19.5" customHeight="1">
      <c r="A66" s="146">
        <v>1100260</v>
      </c>
      <c r="B66" s="152" t="s">
        <v>71</v>
      </c>
      <c r="C66" s="72">
        <v>756</v>
      </c>
      <c r="D66" s="72">
        <v>756</v>
      </c>
      <c r="E66" s="72">
        <f t="shared" si="0"/>
        <v>0</v>
      </c>
      <c r="F66" s="149"/>
    </row>
    <row r="67" spans="1:6" s="79" customFormat="1" ht="19.5" customHeight="1">
      <c r="A67" s="146">
        <v>1100269</v>
      </c>
      <c r="B67" s="152" t="s">
        <v>72</v>
      </c>
      <c r="C67" s="72"/>
      <c r="D67" s="72"/>
      <c r="E67" s="72">
        <f t="shared" si="0"/>
        <v>0</v>
      </c>
      <c r="F67" s="149"/>
    </row>
    <row r="68" spans="1:6" s="79" customFormat="1" ht="19.5" customHeight="1">
      <c r="A68" s="146">
        <v>1100299</v>
      </c>
      <c r="B68" s="152" t="s">
        <v>73</v>
      </c>
      <c r="C68" s="72">
        <v>20000</v>
      </c>
      <c r="D68" s="72">
        <v>20000</v>
      </c>
      <c r="E68" s="72">
        <f t="shared" si="0"/>
        <v>0</v>
      </c>
      <c r="F68" s="149"/>
    </row>
    <row r="69" spans="1:6" s="79" customFormat="1" ht="19.5" customHeight="1">
      <c r="A69" s="146">
        <v>11003</v>
      </c>
      <c r="B69" s="153" t="s">
        <v>74</v>
      </c>
      <c r="C69" s="148">
        <f>SUM(C70:C90)</f>
        <v>19622</v>
      </c>
      <c r="D69" s="148">
        <f>SUM(D70:D90)</f>
        <v>19622</v>
      </c>
      <c r="E69" s="148">
        <f aca="true" t="shared" si="1" ref="E69:E110">D69-C69</f>
        <v>0</v>
      </c>
      <c r="F69" s="149"/>
    </row>
    <row r="70" spans="1:6" s="79" customFormat="1" ht="19.5" customHeight="1">
      <c r="A70" s="146">
        <v>1100301</v>
      </c>
      <c r="B70" s="152" t="s">
        <v>75</v>
      </c>
      <c r="C70" s="72">
        <v>524</v>
      </c>
      <c r="D70" s="72">
        <v>524</v>
      </c>
      <c r="E70" s="72">
        <f t="shared" si="1"/>
        <v>0</v>
      </c>
      <c r="F70" s="149"/>
    </row>
    <row r="71" spans="1:6" s="79" customFormat="1" ht="19.5" customHeight="1">
      <c r="A71" s="146">
        <v>1100302</v>
      </c>
      <c r="B71" s="152" t="s">
        <v>76</v>
      </c>
      <c r="C71" s="72"/>
      <c r="D71" s="72"/>
      <c r="E71" s="72">
        <f t="shared" si="1"/>
        <v>0</v>
      </c>
      <c r="F71" s="149"/>
    </row>
    <row r="72" spans="1:6" s="79" customFormat="1" ht="19.5" customHeight="1">
      <c r="A72" s="146">
        <v>1100303</v>
      </c>
      <c r="B72" s="152" t="s">
        <v>77</v>
      </c>
      <c r="C72" s="72"/>
      <c r="D72" s="72"/>
      <c r="E72" s="72">
        <f t="shared" si="1"/>
        <v>0</v>
      </c>
      <c r="F72" s="149"/>
    </row>
    <row r="73" spans="1:6" s="79" customFormat="1" ht="19.5" customHeight="1">
      <c r="A73" s="146">
        <v>1100304</v>
      </c>
      <c r="B73" s="152" t="s">
        <v>78</v>
      </c>
      <c r="C73" s="72"/>
      <c r="D73" s="72"/>
      <c r="E73" s="72">
        <f t="shared" si="1"/>
        <v>0</v>
      </c>
      <c r="F73" s="149"/>
    </row>
    <row r="74" spans="1:6" s="79" customFormat="1" ht="19.5" customHeight="1">
      <c r="A74" s="146">
        <v>1100305</v>
      </c>
      <c r="B74" s="152" t="s">
        <v>79</v>
      </c>
      <c r="C74" s="72"/>
      <c r="D74" s="72"/>
      <c r="E74" s="72">
        <f t="shared" si="1"/>
        <v>0</v>
      </c>
      <c r="F74" s="149"/>
    </row>
    <row r="75" spans="1:6" s="79" customFormat="1" ht="19.5" customHeight="1">
      <c r="A75" s="146">
        <v>1100306</v>
      </c>
      <c r="B75" s="152" t="s">
        <v>80</v>
      </c>
      <c r="C75" s="72">
        <v>751</v>
      </c>
      <c r="D75" s="72">
        <v>751</v>
      </c>
      <c r="E75" s="72">
        <f t="shared" si="1"/>
        <v>0</v>
      </c>
      <c r="F75" s="149"/>
    </row>
    <row r="76" spans="1:6" s="79" customFormat="1" ht="19.5" customHeight="1">
      <c r="A76" s="146">
        <v>1100307</v>
      </c>
      <c r="B76" s="152" t="s">
        <v>81</v>
      </c>
      <c r="C76" s="72">
        <v>3155</v>
      </c>
      <c r="D76" s="72">
        <v>3155</v>
      </c>
      <c r="E76" s="72">
        <f t="shared" si="1"/>
        <v>0</v>
      </c>
      <c r="F76" s="155"/>
    </row>
    <row r="77" spans="1:6" s="79" customFormat="1" ht="19.5" customHeight="1">
      <c r="A77" s="146">
        <v>1100308</v>
      </c>
      <c r="B77" s="152" t="s">
        <v>82</v>
      </c>
      <c r="C77" s="72">
        <v>110</v>
      </c>
      <c r="D77" s="72">
        <v>110</v>
      </c>
      <c r="E77" s="72">
        <f t="shared" si="1"/>
        <v>0</v>
      </c>
      <c r="F77" s="149"/>
    </row>
    <row r="78" spans="1:6" s="79" customFormat="1" ht="19.5" customHeight="1">
      <c r="A78" s="146">
        <v>1100310</v>
      </c>
      <c r="B78" s="152" t="s">
        <v>83</v>
      </c>
      <c r="C78" s="72">
        <v>2064</v>
      </c>
      <c r="D78" s="72">
        <v>2064</v>
      </c>
      <c r="E78" s="72">
        <f t="shared" si="1"/>
        <v>0</v>
      </c>
      <c r="F78" s="155"/>
    </row>
    <row r="79" spans="1:6" s="79" customFormat="1" ht="19.5" customHeight="1">
      <c r="A79" s="146">
        <v>1100311</v>
      </c>
      <c r="B79" s="152" t="s">
        <v>84</v>
      </c>
      <c r="C79" s="72">
        <v>4120</v>
      </c>
      <c r="D79" s="72">
        <v>4120</v>
      </c>
      <c r="E79" s="72">
        <f t="shared" si="1"/>
        <v>0</v>
      </c>
      <c r="F79" s="155"/>
    </row>
    <row r="80" spans="1:6" s="79" customFormat="1" ht="19.5" customHeight="1">
      <c r="A80" s="146">
        <v>1100312</v>
      </c>
      <c r="B80" s="152" t="s">
        <v>85</v>
      </c>
      <c r="C80" s="72">
        <v>320</v>
      </c>
      <c r="D80" s="72">
        <v>320</v>
      </c>
      <c r="E80" s="72">
        <f t="shared" si="1"/>
        <v>0</v>
      </c>
      <c r="F80" s="149"/>
    </row>
    <row r="81" spans="1:6" s="79" customFormat="1" ht="19.5" customHeight="1">
      <c r="A81" s="146">
        <v>1100313</v>
      </c>
      <c r="B81" s="152" t="s">
        <v>86</v>
      </c>
      <c r="C81" s="72">
        <v>2208</v>
      </c>
      <c r="D81" s="72">
        <v>2208</v>
      </c>
      <c r="E81" s="72">
        <f t="shared" si="1"/>
        <v>0</v>
      </c>
      <c r="F81" s="155"/>
    </row>
    <row r="82" spans="1:6" s="79" customFormat="1" ht="19.5" customHeight="1">
      <c r="A82" s="146">
        <v>1100314</v>
      </c>
      <c r="B82" s="152" t="s">
        <v>87</v>
      </c>
      <c r="C82" s="72"/>
      <c r="D82" s="72"/>
      <c r="E82" s="72">
        <f t="shared" si="1"/>
        <v>0</v>
      </c>
      <c r="F82" s="149"/>
    </row>
    <row r="83" spans="1:6" s="79" customFormat="1" ht="19.5" customHeight="1">
      <c r="A83" s="146">
        <v>1100315</v>
      </c>
      <c r="B83" s="152" t="s">
        <v>88</v>
      </c>
      <c r="C83" s="72">
        <v>4284</v>
      </c>
      <c r="D83" s="72">
        <v>4284</v>
      </c>
      <c r="E83" s="72">
        <f t="shared" si="1"/>
        <v>0</v>
      </c>
      <c r="F83" s="155"/>
    </row>
    <row r="84" spans="1:6" s="79" customFormat="1" ht="19.5" customHeight="1">
      <c r="A84" s="146">
        <v>1100316</v>
      </c>
      <c r="B84" s="152" t="s">
        <v>89</v>
      </c>
      <c r="C84" s="72">
        <v>1019</v>
      </c>
      <c r="D84" s="72">
        <v>1019</v>
      </c>
      <c r="E84" s="72">
        <f t="shared" si="1"/>
        <v>0</v>
      </c>
      <c r="F84" s="149"/>
    </row>
    <row r="85" spans="1:6" s="79" customFormat="1" ht="19.5" customHeight="1">
      <c r="A85" s="146">
        <v>1100317</v>
      </c>
      <c r="B85" s="152" t="s">
        <v>90</v>
      </c>
      <c r="C85" s="72"/>
      <c r="D85" s="72"/>
      <c r="E85" s="72">
        <f t="shared" si="1"/>
        <v>0</v>
      </c>
      <c r="F85" s="149"/>
    </row>
    <row r="86" spans="1:6" s="79" customFormat="1" ht="19.5" customHeight="1">
      <c r="A86" s="146">
        <v>1100320</v>
      </c>
      <c r="B86" s="152" t="s">
        <v>91</v>
      </c>
      <c r="C86" s="72"/>
      <c r="D86" s="72"/>
      <c r="E86" s="72">
        <f t="shared" si="1"/>
        <v>0</v>
      </c>
      <c r="F86" s="149"/>
    </row>
    <row r="87" spans="1:6" s="79" customFormat="1" ht="19.5" customHeight="1">
      <c r="A87" s="146">
        <v>1100321</v>
      </c>
      <c r="B87" s="152" t="s">
        <v>92</v>
      </c>
      <c r="C87" s="72"/>
      <c r="D87" s="72"/>
      <c r="E87" s="72">
        <f t="shared" si="1"/>
        <v>0</v>
      </c>
      <c r="F87" s="149"/>
    </row>
    <row r="88" spans="1:6" s="79" customFormat="1" ht="19.5" customHeight="1">
      <c r="A88" s="146">
        <v>1100322</v>
      </c>
      <c r="B88" s="152" t="s">
        <v>93</v>
      </c>
      <c r="C88" s="72"/>
      <c r="D88" s="72"/>
      <c r="E88" s="72">
        <f t="shared" si="1"/>
        <v>0</v>
      </c>
      <c r="F88" s="149"/>
    </row>
    <row r="89" spans="1:6" s="79" customFormat="1" ht="19.5" customHeight="1">
      <c r="A89" s="146">
        <v>1100324</v>
      </c>
      <c r="B89" s="156" t="s">
        <v>94</v>
      </c>
      <c r="C89" s="72">
        <v>867</v>
      </c>
      <c r="D89" s="72">
        <v>867</v>
      </c>
      <c r="E89" s="72">
        <f t="shared" si="1"/>
        <v>0</v>
      </c>
      <c r="F89" s="149"/>
    </row>
    <row r="90" spans="1:6" s="79" customFormat="1" ht="19.5" customHeight="1">
      <c r="A90" s="146">
        <v>1100399</v>
      </c>
      <c r="B90" s="152" t="s">
        <v>95</v>
      </c>
      <c r="C90" s="72">
        <v>200</v>
      </c>
      <c r="D90" s="72">
        <v>200</v>
      </c>
      <c r="E90" s="72">
        <f t="shared" si="1"/>
        <v>0</v>
      </c>
      <c r="F90" s="149"/>
    </row>
    <row r="91" spans="1:6" s="79" customFormat="1" ht="19.5" customHeight="1">
      <c r="A91" s="146">
        <v>11006</v>
      </c>
      <c r="B91" s="153" t="s">
        <v>96</v>
      </c>
      <c r="C91" s="148">
        <f>C92+C93</f>
        <v>7100</v>
      </c>
      <c r="D91" s="148">
        <f>D92+D93</f>
        <v>7100</v>
      </c>
      <c r="E91" s="148">
        <f t="shared" si="1"/>
        <v>0</v>
      </c>
      <c r="F91" s="149"/>
    </row>
    <row r="92" spans="1:6" s="79" customFormat="1" ht="19.5" customHeight="1">
      <c r="A92" s="146">
        <v>1100601</v>
      </c>
      <c r="B92" s="152" t="s">
        <v>97</v>
      </c>
      <c r="C92" s="72"/>
      <c r="D92" s="72"/>
      <c r="E92" s="72">
        <f t="shared" si="1"/>
        <v>0</v>
      </c>
      <c r="F92" s="149"/>
    </row>
    <row r="93" spans="1:6" s="79" customFormat="1" ht="19.5" customHeight="1">
      <c r="A93" s="146">
        <v>1100602</v>
      </c>
      <c r="B93" s="152" t="s">
        <v>98</v>
      </c>
      <c r="C93" s="72">
        <v>7100</v>
      </c>
      <c r="D93" s="72">
        <v>7100</v>
      </c>
      <c r="E93" s="72">
        <f t="shared" si="1"/>
        <v>0</v>
      </c>
      <c r="F93" s="149"/>
    </row>
    <row r="94" spans="1:6" s="79" customFormat="1" ht="19.5" customHeight="1">
      <c r="A94" s="146">
        <v>11008</v>
      </c>
      <c r="B94" s="153" t="s">
        <v>99</v>
      </c>
      <c r="C94" s="148">
        <f>SUM(C95:C95)</f>
        <v>13096</v>
      </c>
      <c r="D94" s="148">
        <f>SUM(D95:D95)</f>
        <v>50164</v>
      </c>
      <c r="E94" s="148">
        <f t="shared" si="1"/>
        <v>37068</v>
      </c>
      <c r="F94" s="149"/>
    </row>
    <row r="95" spans="1:6" s="79" customFormat="1" ht="19.5" customHeight="1">
      <c r="A95" s="146"/>
      <c r="B95" s="152" t="s">
        <v>100</v>
      </c>
      <c r="C95" s="72">
        <v>13096</v>
      </c>
      <c r="D95" s="72">
        <v>50164</v>
      </c>
      <c r="E95" s="72">
        <f t="shared" si="1"/>
        <v>37068</v>
      </c>
      <c r="F95" s="149"/>
    </row>
    <row r="96" spans="1:6" s="79" customFormat="1" ht="19.5" customHeight="1">
      <c r="A96" s="146">
        <v>11009</v>
      </c>
      <c r="B96" s="153" t="s">
        <v>101</v>
      </c>
      <c r="C96" s="148">
        <f>C97</f>
        <v>27661</v>
      </c>
      <c r="D96" s="148">
        <f>D97</f>
        <v>8544</v>
      </c>
      <c r="E96" s="148">
        <f t="shared" si="1"/>
        <v>-19117</v>
      </c>
      <c r="F96" s="149"/>
    </row>
    <row r="97" spans="1:6" s="79" customFormat="1" ht="19.5" customHeight="1">
      <c r="A97" s="146">
        <v>1100901</v>
      </c>
      <c r="B97" s="152" t="s">
        <v>102</v>
      </c>
      <c r="C97" s="72">
        <f>SUM(C98:C101)</f>
        <v>27661</v>
      </c>
      <c r="D97" s="72">
        <f>SUM(D98:D101)</f>
        <v>8544</v>
      </c>
      <c r="E97" s="72">
        <f t="shared" si="1"/>
        <v>-19117</v>
      </c>
      <c r="F97" s="149"/>
    </row>
    <row r="98" spans="1:6" s="79" customFormat="1" ht="19.5" customHeight="1">
      <c r="A98" s="146">
        <v>110090102</v>
      </c>
      <c r="B98" s="152" t="s">
        <v>103</v>
      </c>
      <c r="C98" s="72">
        <v>15047</v>
      </c>
      <c r="D98" s="72">
        <v>5000</v>
      </c>
      <c r="E98" s="72">
        <f t="shared" si="1"/>
        <v>-10047</v>
      </c>
      <c r="F98" s="149"/>
    </row>
    <row r="99" spans="1:6" s="79" customFormat="1" ht="19.5" customHeight="1">
      <c r="A99" s="146">
        <v>110090103</v>
      </c>
      <c r="B99" s="152" t="s">
        <v>104</v>
      </c>
      <c r="C99" s="72">
        <v>1953</v>
      </c>
      <c r="D99" s="72">
        <v>3544</v>
      </c>
      <c r="E99" s="72">
        <f t="shared" si="1"/>
        <v>1591</v>
      </c>
      <c r="F99" s="149"/>
    </row>
    <row r="100" spans="1:6" s="79" customFormat="1" ht="19.5" customHeight="1">
      <c r="A100" s="146">
        <v>110090104</v>
      </c>
      <c r="B100" s="152" t="s">
        <v>105</v>
      </c>
      <c r="C100" s="72"/>
      <c r="D100" s="72"/>
      <c r="E100" s="72">
        <f t="shared" si="1"/>
        <v>0</v>
      </c>
      <c r="F100" s="149"/>
    </row>
    <row r="101" spans="1:6" s="79" customFormat="1" ht="19.5" customHeight="1">
      <c r="A101" s="146">
        <v>110090199</v>
      </c>
      <c r="B101" s="152" t="s">
        <v>106</v>
      </c>
      <c r="C101" s="72">
        <v>10661</v>
      </c>
      <c r="D101" s="72"/>
      <c r="E101" s="72">
        <f t="shared" si="1"/>
        <v>-10661</v>
      </c>
      <c r="F101" s="149"/>
    </row>
    <row r="102" spans="1:6" s="79" customFormat="1" ht="19.5" customHeight="1">
      <c r="A102" s="146">
        <v>11011</v>
      </c>
      <c r="B102" s="152" t="s">
        <v>107</v>
      </c>
      <c r="C102" s="148">
        <f>C103</f>
        <v>7260</v>
      </c>
      <c r="D102" s="148">
        <f>D103</f>
        <v>17597</v>
      </c>
      <c r="E102" s="148">
        <f t="shared" si="1"/>
        <v>10337</v>
      </c>
      <c r="F102" s="149"/>
    </row>
    <row r="103" spans="1:6" s="79" customFormat="1" ht="19.5" customHeight="1">
      <c r="A103" s="146">
        <v>1101101</v>
      </c>
      <c r="B103" s="152" t="s">
        <v>108</v>
      </c>
      <c r="C103" s="72">
        <f>C104+C107</f>
        <v>7260</v>
      </c>
      <c r="D103" s="72">
        <f>D104+D107</f>
        <v>17597</v>
      </c>
      <c r="E103" s="72">
        <f t="shared" si="1"/>
        <v>10337</v>
      </c>
      <c r="F103" s="149"/>
    </row>
    <row r="104" spans="1:6" s="79" customFormat="1" ht="19.5" customHeight="1">
      <c r="A104" s="146">
        <v>110110101</v>
      </c>
      <c r="B104" s="146" t="s">
        <v>109</v>
      </c>
      <c r="C104" s="72">
        <f>SUM(C105:C106)</f>
        <v>7260</v>
      </c>
      <c r="D104" s="72">
        <f>SUM(D105:D106)</f>
        <v>17597</v>
      </c>
      <c r="E104" s="72">
        <f t="shared" si="1"/>
        <v>10337</v>
      </c>
      <c r="F104" s="149"/>
    </row>
    <row r="105" spans="1:6" s="79" customFormat="1" ht="19.5" customHeight="1">
      <c r="A105" s="146"/>
      <c r="B105" s="146" t="s">
        <v>110</v>
      </c>
      <c r="C105" s="72"/>
      <c r="D105" s="72">
        <v>10157</v>
      </c>
      <c r="E105" s="72">
        <f t="shared" si="1"/>
        <v>10157</v>
      </c>
      <c r="F105" s="149"/>
    </row>
    <row r="106" spans="1:6" s="79" customFormat="1" ht="19.5" customHeight="1">
      <c r="A106" s="146"/>
      <c r="B106" s="146" t="s">
        <v>111</v>
      </c>
      <c r="C106" s="72">
        <v>7260</v>
      </c>
      <c r="D106" s="72">
        <v>7440</v>
      </c>
      <c r="E106" s="72">
        <f t="shared" si="1"/>
        <v>180</v>
      </c>
      <c r="F106" s="149"/>
    </row>
    <row r="107" spans="1:6" s="79" customFormat="1" ht="19.5" customHeight="1">
      <c r="A107" s="146">
        <v>110110103</v>
      </c>
      <c r="B107" s="146" t="s">
        <v>112</v>
      </c>
      <c r="C107" s="72"/>
      <c r="D107" s="72"/>
      <c r="E107" s="72">
        <f t="shared" si="1"/>
        <v>0</v>
      </c>
      <c r="F107" s="149"/>
    </row>
    <row r="108" spans="1:6" s="79" customFormat="1" ht="19.5" customHeight="1">
      <c r="A108" s="146">
        <v>11015</v>
      </c>
      <c r="B108" s="157" t="s">
        <v>113</v>
      </c>
      <c r="C108" s="148">
        <v>10000</v>
      </c>
      <c r="D108" s="148"/>
      <c r="E108" s="148">
        <f t="shared" si="1"/>
        <v>-10000</v>
      </c>
      <c r="F108" s="149"/>
    </row>
    <row r="109" spans="1:6" s="79" customFormat="1" ht="19.5" customHeight="1">
      <c r="A109" s="146"/>
      <c r="B109" s="146"/>
      <c r="C109" s="72"/>
      <c r="D109" s="72"/>
      <c r="E109" s="72">
        <f t="shared" si="1"/>
        <v>0</v>
      </c>
      <c r="F109" s="149"/>
    </row>
    <row r="110" spans="1:6" s="79" customFormat="1" ht="19.5" customHeight="1">
      <c r="A110" s="146"/>
      <c r="B110" s="158" t="s">
        <v>114</v>
      </c>
      <c r="C110" s="148">
        <f>C5+C31</f>
        <v>319912</v>
      </c>
      <c r="D110" s="148">
        <f>D5+D31</f>
        <v>338200</v>
      </c>
      <c r="E110" s="148">
        <f t="shared" si="1"/>
        <v>18288</v>
      </c>
      <c r="F110" s="149"/>
    </row>
    <row r="111" spans="3:5" s="139" customFormat="1" ht="12.75">
      <c r="C111" s="159"/>
      <c r="D111" s="159"/>
      <c r="E111" s="159"/>
    </row>
    <row r="112" spans="3:5" s="139" customFormat="1" ht="12.75">
      <c r="C112" s="159"/>
      <c r="D112" s="159"/>
      <c r="E112" s="159"/>
    </row>
    <row r="113" spans="3:5" s="139" customFormat="1" ht="12.75">
      <c r="C113" s="159"/>
      <c r="D113" s="159"/>
      <c r="E113" s="159"/>
    </row>
    <row r="114" spans="3:5" s="139" customFormat="1" ht="12.75">
      <c r="C114" s="159"/>
      <c r="D114" s="159"/>
      <c r="E114" s="159"/>
    </row>
    <row r="115" spans="3:5" s="139" customFormat="1" ht="12.75">
      <c r="C115" s="159"/>
      <c r="D115" s="159"/>
      <c r="E115" s="159"/>
    </row>
    <row r="116" spans="3:5" s="139" customFormat="1" ht="12.75">
      <c r="C116" s="159"/>
      <c r="D116" s="159"/>
      <c r="E116" s="159"/>
    </row>
    <row r="117" spans="3:5" s="139" customFormat="1" ht="12.75">
      <c r="C117" s="159"/>
      <c r="D117" s="159"/>
      <c r="E117" s="159"/>
    </row>
    <row r="118" spans="3:5" s="139" customFormat="1" ht="12.75">
      <c r="C118" s="159"/>
      <c r="D118" s="159"/>
      <c r="E118" s="159"/>
    </row>
    <row r="119" spans="3:5" s="139" customFormat="1" ht="12.75">
      <c r="C119" s="159"/>
      <c r="D119" s="159"/>
      <c r="E119" s="159"/>
    </row>
    <row r="120" spans="3:5" s="139" customFormat="1" ht="12.75">
      <c r="C120" s="159"/>
      <c r="D120" s="159"/>
      <c r="E120" s="159"/>
    </row>
    <row r="121" spans="3:5" s="139" customFormat="1" ht="12.75">
      <c r="C121" s="159"/>
      <c r="D121" s="159"/>
      <c r="E121" s="159"/>
    </row>
    <row r="122" spans="3:5" s="139" customFormat="1" ht="12.75">
      <c r="C122" s="159"/>
      <c r="D122" s="159"/>
      <c r="E122" s="159"/>
    </row>
    <row r="123" spans="3:5" s="139" customFormat="1" ht="12.75">
      <c r="C123" s="159"/>
      <c r="D123" s="159"/>
      <c r="E123" s="159"/>
    </row>
    <row r="124" spans="3:5" s="139" customFormat="1" ht="12.75">
      <c r="C124" s="159"/>
      <c r="D124" s="159"/>
      <c r="E124" s="159"/>
    </row>
    <row r="125" spans="3:5" s="139" customFormat="1" ht="12.75">
      <c r="C125" s="159"/>
      <c r="D125" s="159"/>
      <c r="E125" s="159"/>
    </row>
    <row r="126" spans="3:5" s="139" customFormat="1" ht="12.75">
      <c r="C126" s="159"/>
      <c r="D126" s="159"/>
      <c r="E126" s="159"/>
    </row>
    <row r="127" spans="3:5" s="139" customFormat="1" ht="12.75">
      <c r="C127" s="159"/>
      <c r="D127" s="159"/>
      <c r="E127" s="159"/>
    </row>
    <row r="128" spans="3:5" s="139" customFormat="1" ht="12.75">
      <c r="C128" s="159"/>
      <c r="D128" s="159"/>
      <c r="E128" s="159"/>
    </row>
  </sheetData>
  <sheetProtection/>
  <mergeCells count="2">
    <mergeCell ref="A2:F2"/>
    <mergeCell ref="C3:F3"/>
  </mergeCells>
  <printOptions horizontalCentered="1"/>
  <pageMargins left="0.5902777777777778" right="0.5902777777777778" top="0.7868055555555555" bottom="0.5902777777777778" header="0.3145833333333333" footer="0.39305555555555555"/>
  <pageSetup firstPageNumber="1" useFirstPageNumber="1" fitToHeight="0" fitToWidth="1" horizontalDpi="600" verticalDpi="600" orientation="portrait" paperSize="9" scale="89"/>
  <headerFooter scaleWithDoc="0" alignWithMargins="0">
    <oddFooter>&amp;C&amp;"Times New Roman"&amp;12—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104"/>
  <sheetViews>
    <sheetView showZeros="0" zoomScaleSheetLayoutView="100" workbookViewId="0" topLeftCell="A1">
      <selection activeCell="I6" sqref="I6"/>
    </sheetView>
  </sheetViews>
  <sheetFormatPr defaultColWidth="9.00390625" defaultRowHeight="15.75" customHeight="1"/>
  <cols>
    <col min="1" max="1" width="10.375" style="39" customWidth="1"/>
    <col min="2" max="2" width="35.125" style="39" customWidth="1"/>
    <col min="3" max="3" width="7.75390625" style="40" customWidth="1"/>
    <col min="4" max="4" width="11.75390625" style="41" customWidth="1"/>
    <col min="5" max="5" width="9.50390625" style="40" customWidth="1"/>
    <col min="6" max="6" width="34.00390625" style="39" customWidth="1"/>
    <col min="7" max="255" width="9.00390625" style="39" customWidth="1"/>
    <col min="256" max="16384" width="9.00390625" style="39" customWidth="1"/>
  </cols>
  <sheetData>
    <row r="1" spans="1:5" s="37" customFormat="1" ht="19.5" customHeight="1">
      <c r="A1" s="42" t="s">
        <v>924</v>
      </c>
      <c r="B1" s="39"/>
      <c r="C1" s="43"/>
      <c r="D1" s="44"/>
      <c r="E1" s="43"/>
    </row>
    <row r="2" spans="1:6" ht="36.75" customHeight="1">
      <c r="A2" s="191" t="s">
        <v>925</v>
      </c>
      <c r="B2" s="192"/>
      <c r="C2" s="192"/>
      <c r="D2" s="193"/>
      <c r="E2" s="192"/>
      <c r="F2" s="192"/>
    </row>
    <row r="3" spans="1:6" s="37" customFormat="1" ht="27" customHeight="1">
      <c r="A3" s="194" t="s">
        <v>926</v>
      </c>
      <c r="B3" s="194"/>
      <c r="C3" s="195" t="s">
        <v>927</v>
      </c>
      <c r="D3" s="196"/>
      <c r="E3" s="195"/>
      <c r="F3" s="195"/>
    </row>
    <row r="4" spans="1:6" s="38" customFormat="1" ht="21.75" customHeight="1">
      <c r="A4" s="45" t="s">
        <v>928</v>
      </c>
      <c r="B4" s="15" t="s">
        <v>929</v>
      </c>
      <c r="C4" s="15" t="s">
        <v>930</v>
      </c>
      <c r="D4" s="45" t="s">
        <v>931</v>
      </c>
      <c r="E4" s="15" t="s">
        <v>932</v>
      </c>
      <c r="F4" s="15" t="s">
        <v>123</v>
      </c>
    </row>
    <row r="5" spans="1:6" s="38" customFormat="1" ht="21.75" customHeight="1">
      <c r="A5" s="46">
        <v>1030601</v>
      </c>
      <c r="B5" s="18" t="s">
        <v>933</v>
      </c>
      <c r="C5" s="25">
        <v>6009.4</v>
      </c>
      <c r="D5" s="25">
        <v>7257.47</v>
      </c>
      <c r="E5" s="25">
        <f aca="true" t="shared" si="0" ref="E5:E19">D5-C5</f>
        <v>1248.0700000000006</v>
      </c>
      <c r="F5" s="47"/>
    </row>
    <row r="6" spans="1:6" s="38" customFormat="1" ht="21.75" customHeight="1">
      <c r="A6" s="46">
        <v>103060134</v>
      </c>
      <c r="B6" s="48" t="s">
        <v>934</v>
      </c>
      <c r="C6" s="25">
        <v>6009.4</v>
      </c>
      <c r="D6" s="25">
        <f>SUM(D7:D17)</f>
        <v>7257.21</v>
      </c>
      <c r="E6" s="25">
        <f t="shared" si="0"/>
        <v>1247.8100000000004</v>
      </c>
      <c r="F6" s="49"/>
    </row>
    <row r="7" spans="1:6" s="38" customFormat="1" ht="24.75" customHeight="1">
      <c r="A7" s="32"/>
      <c r="B7" s="50" t="s">
        <v>935</v>
      </c>
      <c r="C7" s="51">
        <v>33.6</v>
      </c>
      <c r="D7" s="51">
        <v>106.44</v>
      </c>
      <c r="E7" s="51">
        <f t="shared" si="0"/>
        <v>72.84</v>
      </c>
      <c r="F7" s="52"/>
    </row>
    <row r="8" spans="1:6" s="38" customFormat="1" ht="24.75" customHeight="1">
      <c r="A8" s="32"/>
      <c r="B8" s="48" t="s">
        <v>936</v>
      </c>
      <c r="C8" s="51">
        <v>1757.16</v>
      </c>
      <c r="D8" s="51">
        <v>2728.45</v>
      </c>
      <c r="E8" s="51">
        <f t="shared" si="0"/>
        <v>971.2899999999997</v>
      </c>
      <c r="F8" s="52"/>
    </row>
    <row r="9" spans="1:6" s="38" customFormat="1" ht="24.75" customHeight="1">
      <c r="A9" s="32"/>
      <c r="B9" s="48" t="s">
        <v>937</v>
      </c>
      <c r="C9" s="51">
        <v>3690</v>
      </c>
      <c r="D9" s="51">
        <v>3752.4</v>
      </c>
      <c r="E9" s="51">
        <f t="shared" si="0"/>
        <v>62.40000000000009</v>
      </c>
      <c r="F9" s="52"/>
    </row>
    <row r="10" spans="1:6" s="38" customFormat="1" ht="24.75" customHeight="1">
      <c r="A10" s="32"/>
      <c r="B10" s="48" t="s">
        <v>938</v>
      </c>
      <c r="C10" s="51">
        <v>225</v>
      </c>
      <c r="D10" s="51">
        <v>253.8</v>
      </c>
      <c r="E10" s="51">
        <f t="shared" si="0"/>
        <v>28.80000000000001</v>
      </c>
      <c r="F10" s="52"/>
    </row>
    <row r="11" spans="1:6" s="38" customFormat="1" ht="24.75" customHeight="1">
      <c r="A11" s="32"/>
      <c r="B11" s="48" t="s">
        <v>939</v>
      </c>
      <c r="C11" s="51">
        <v>180</v>
      </c>
      <c r="D11" s="51">
        <v>56.88</v>
      </c>
      <c r="E11" s="51">
        <f t="shared" si="0"/>
        <v>-123.12</v>
      </c>
      <c r="F11" s="52"/>
    </row>
    <row r="12" spans="1:6" s="38" customFormat="1" ht="24.75" customHeight="1">
      <c r="A12" s="32"/>
      <c r="B12" s="48" t="s">
        <v>940</v>
      </c>
      <c r="C12" s="51">
        <v>53.54</v>
      </c>
      <c r="D12" s="51">
        <v>228.65</v>
      </c>
      <c r="E12" s="51">
        <f t="shared" si="0"/>
        <v>175.11</v>
      </c>
      <c r="F12" s="52"/>
    </row>
    <row r="13" spans="1:6" s="38" customFormat="1" ht="24.75" customHeight="1">
      <c r="A13" s="32"/>
      <c r="B13" s="48" t="s">
        <v>941</v>
      </c>
      <c r="C13" s="51">
        <v>35.1</v>
      </c>
      <c r="D13" s="51">
        <v>83.85</v>
      </c>
      <c r="E13" s="51">
        <f t="shared" si="0"/>
        <v>48.74999999999999</v>
      </c>
      <c r="F13" s="52"/>
    </row>
    <row r="14" spans="1:6" s="38" customFormat="1" ht="24.75" customHeight="1">
      <c r="A14" s="32"/>
      <c r="B14" s="48" t="s">
        <v>942</v>
      </c>
      <c r="C14" s="51">
        <v>0</v>
      </c>
      <c r="D14" s="51">
        <v>0</v>
      </c>
      <c r="E14" s="51">
        <f t="shared" si="0"/>
        <v>0</v>
      </c>
      <c r="F14" s="52"/>
    </row>
    <row r="15" spans="1:6" s="38" customFormat="1" ht="24.75" customHeight="1">
      <c r="A15" s="32"/>
      <c r="B15" s="48" t="s">
        <v>943</v>
      </c>
      <c r="C15" s="51">
        <v>0</v>
      </c>
      <c r="D15" s="51">
        <v>0</v>
      </c>
      <c r="E15" s="51">
        <f t="shared" si="0"/>
        <v>0</v>
      </c>
      <c r="F15" s="52"/>
    </row>
    <row r="16" spans="1:6" s="38" customFormat="1" ht="24.75" customHeight="1">
      <c r="A16" s="32"/>
      <c r="B16" s="48" t="s">
        <v>944</v>
      </c>
      <c r="C16" s="51">
        <v>35</v>
      </c>
      <c r="D16" s="51">
        <v>35</v>
      </c>
      <c r="E16" s="51">
        <f t="shared" si="0"/>
        <v>0</v>
      </c>
      <c r="F16" s="52"/>
    </row>
    <row r="17" spans="1:6" s="38" customFormat="1" ht="24.75" customHeight="1">
      <c r="A17" s="32"/>
      <c r="B17" s="48" t="s">
        <v>945</v>
      </c>
      <c r="C17" s="51">
        <v>0</v>
      </c>
      <c r="D17" s="51">
        <v>11.74</v>
      </c>
      <c r="E17" s="51">
        <f t="shared" si="0"/>
        <v>11.74</v>
      </c>
      <c r="F17" s="53"/>
    </row>
    <row r="18" spans="1:6" s="38" customFormat="1" ht="24.75" customHeight="1">
      <c r="A18" s="46">
        <v>1030602</v>
      </c>
      <c r="B18" s="18" t="s">
        <v>946</v>
      </c>
      <c r="C18" s="25">
        <v>150</v>
      </c>
      <c r="D18" s="25">
        <v>256.54</v>
      </c>
      <c r="E18" s="25">
        <f t="shared" si="0"/>
        <v>106.54000000000002</v>
      </c>
      <c r="F18" s="54"/>
    </row>
    <row r="19" spans="1:6" s="38" customFormat="1" ht="24.75" customHeight="1">
      <c r="A19" s="46">
        <v>103060203</v>
      </c>
      <c r="B19" s="48" t="s">
        <v>947</v>
      </c>
      <c r="C19" s="51">
        <v>150</v>
      </c>
      <c r="D19" s="51">
        <v>256.54</v>
      </c>
      <c r="E19" s="51">
        <f t="shared" si="0"/>
        <v>106.54000000000002</v>
      </c>
      <c r="F19" s="55"/>
    </row>
    <row r="20" spans="1:6" s="38" customFormat="1" ht="24.75" customHeight="1">
      <c r="A20" s="46">
        <v>1030603</v>
      </c>
      <c r="B20" s="18" t="s">
        <v>948</v>
      </c>
      <c r="C20" s="25"/>
      <c r="D20" s="25"/>
      <c r="E20" s="25"/>
      <c r="F20" s="54"/>
    </row>
    <row r="21" spans="1:6" s="38" customFormat="1" ht="24.75" customHeight="1">
      <c r="A21" s="46">
        <v>1030604</v>
      </c>
      <c r="B21" s="18" t="s">
        <v>949</v>
      </c>
      <c r="C21" s="25"/>
      <c r="D21" s="25">
        <v>82.48</v>
      </c>
      <c r="E21" s="25">
        <v>82.48</v>
      </c>
      <c r="F21" s="54"/>
    </row>
    <row r="22" spans="1:6" s="38" customFormat="1" ht="75" customHeight="1">
      <c r="A22" s="46"/>
      <c r="B22" s="50" t="s">
        <v>950</v>
      </c>
      <c r="C22" s="25"/>
      <c r="D22" s="25">
        <v>82.48</v>
      </c>
      <c r="E22" s="25">
        <v>82.48</v>
      </c>
      <c r="F22" s="54"/>
    </row>
    <row r="23" spans="1:6" s="38" customFormat="1" ht="21.75" customHeight="1">
      <c r="A23" s="46">
        <v>1030698</v>
      </c>
      <c r="B23" s="18" t="s">
        <v>951</v>
      </c>
      <c r="C23" s="25"/>
      <c r="D23" s="25"/>
      <c r="E23" s="25"/>
      <c r="F23" s="54"/>
    </row>
    <row r="24" spans="1:6" s="38" customFormat="1" ht="21.75" customHeight="1">
      <c r="A24" s="32"/>
      <c r="B24" s="56" t="s">
        <v>952</v>
      </c>
      <c r="C24" s="22">
        <v>6159.4</v>
      </c>
      <c r="D24" s="22">
        <f>D18+D6+D21</f>
        <v>7596.23</v>
      </c>
      <c r="E24" s="22">
        <f>D24-C24</f>
        <v>1436.83</v>
      </c>
      <c r="F24" s="54"/>
    </row>
    <row r="25" spans="1:6" s="38" customFormat="1" ht="21.75" customHeight="1">
      <c r="A25" s="46">
        <v>11005</v>
      </c>
      <c r="B25" s="57" t="s">
        <v>953</v>
      </c>
      <c r="C25" s="25"/>
      <c r="D25" s="25"/>
      <c r="E25" s="25"/>
      <c r="F25" s="54"/>
    </row>
    <row r="26" spans="1:6" s="38" customFormat="1" ht="21.75" customHeight="1">
      <c r="A26" s="46"/>
      <c r="B26" s="57" t="s">
        <v>954</v>
      </c>
      <c r="C26" s="25"/>
      <c r="D26" s="25"/>
      <c r="E26" s="25"/>
      <c r="F26" s="58"/>
    </row>
    <row r="27" spans="1:6" s="38" customFormat="1" ht="21.75" customHeight="1">
      <c r="A27" s="32"/>
      <c r="B27" s="56" t="s">
        <v>955</v>
      </c>
      <c r="C27" s="22">
        <v>6159.4</v>
      </c>
      <c r="D27" s="22">
        <v>7596.49</v>
      </c>
      <c r="E27" s="22">
        <v>1437.09</v>
      </c>
      <c r="F27" s="54"/>
    </row>
    <row r="28" spans="3:5" s="37" customFormat="1" ht="13.5">
      <c r="C28" s="43"/>
      <c r="D28" s="44"/>
      <c r="E28" s="43"/>
    </row>
    <row r="29" spans="3:5" s="37" customFormat="1" ht="13.5">
      <c r="C29" s="43"/>
      <c r="D29" s="44"/>
      <c r="E29" s="43"/>
    </row>
    <row r="30" spans="3:5" s="37" customFormat="1" ht="13.5">
      <c r="C30" s="43"/>
      <c r="D30" s="44"/>
      <c r="E30" s="43"/>
    </row>
    <row r="31" spans="3:5" s="37" customFormat="1" ht="13.5">
      <c r="C31" s="43"/>
      <c r="D31" s="44"/>
      <c r="E31" s="43"/>
    </row>
    <row r="32" spans="3:5" s="37" customFormat="1" ht="13.5">
      <c r="C32" s="43"/>
      <c r="D32" s="44"/>
      <c r="E32" s="43"/>
    </row>
    <row r="33" spans="3:5" s="37" customFormat="1" ht="13.5">
      <c r="C33" s="43"/>
      <c r="D33" s="44"/>
      <c r="E33" s="43"/>
    </row>
    <row r="34" spans="3:5" s="37" customFormat="1" ht="13.5">
      <c r="C34" s="43"/>
      <c r="D34" s="44"/>
      <c r="E34" s="43"/>
    </row>
    <row r="35" spans="3:5" s="37" customFormat="1" ht="13.5">
      <c r="C35" s="43"/>
      <c r="D35" s="44"/>
      <c r="E35" s="43"/>
    </row>
    <row r="36" spans="3:5" s="37" customFormat="1" ht="13.5">
      <c r="C36" s="43"/>
      <c r="D36" s="44"/>
      <c r="E36" s="43"/>
    </row>
    <row r="37" spans="3:5" s="37" customFormat="1" ht="13.5">
      <c r="C37" s="43"/>
      <c r="D37" s="44"/>
      <c r="E37" s="43"/>
    </row>
    <row r="38" spans="3:5" s="37" customFormat="1" ht="13.5">
      <c r="C38" s="43"/>
      <c r="D38" s="44"/>
      <c r="E38" s="43"/>
    </row>
    <row r="39" spans="3:5" s="37" customFormat="1" ht="13.5">
      <c r="C39" s="43"/>
      <c r="D39" s="44"/>
      <c r="E39" s="43"/>
    </row>
    <row r="40" spans="3:5" s="37" customFormat="1" ht="13.5">
      <c r="C40" s="43"/>
      <c r="D40" s="44"/>
      <c r="E40" s="43"/>
    </row>
    <row r="41" spans="3:5" s="37" customFormat="1" ht="13.5">
      <c r="C41" s="43"/>
      <c r="D41" s="44"/>
      <c r="E41" s="43"/>
    </row>
    <row r="42" spans="3:5" s="37" customFormat="1" ht="13.5">
      <c r="C42" s="43"/>
      <c r="D42" s="44"/>
      <c r="E42" s="43"/>
    </row>
    <row r="43" spans="3:5" s="37" customFormat="1" ht="13.5">
      <c r="C43" s="43"/>
      <c r="D43" s="44"/>
      <c r="E43" s="43"/>
    </row>
    <row r="44" spans="3:5" s="37" customFormat="1" ht="13.5">
      <c r="C44" s="43"/>
      <c r="D44" s="44"/>
      <c r="E44" s="43"/>
    </row>
    <row r="45" spans="3:5" s="37" customFormat="1" ht="13.5">
      <c r="C45" s="43"/>
      <c r="D45" s="44"/>
      <c r="E45" s="43"/>
    </row>
    <row r="46" spans="3:5" s="37" customFormat="1" ht="13.5">
      <c r="C46" s="43"/>
      <c r="D46" s="44"/>
      <c r="E46" s="43"/>
    </row>
    <row r="47" spans="3:5" s="37" customFormat="1" ht="13.5">
      <c r="C47" s="43"/>
      <c r="D47" s="44"/>
      <c r="E47" s="43"/>
    </row>
    <row r="48" spans="3:5" s="37" customFormat="1" ht="13.5">
      <c r="C48" s="43"/>
      <c r="D48" s="44"/>
      <c r="E48" s="43"/>
    </row>
    <row r="49" spans="3:5" s="37" customFormat="1" ht="13.5">
      <c r="C49" s="43"/>
      <c r="D49" s="44"/>
      <c r="E49" s="43"/>
    </row>
    <row r="50" spans="3:5" s="37" customFormat="1" ht="13.5">
      <c r="C50" s="43"/>
      <c r="D50" s="44"/>
      <c r="E50" s="43"/>
    </row>
    <row r="51" spans="3:5" s="37" customFormat="1" ht="13.5">
      <c r="C51" s="43"/>
      <c r="D51" s="44"/>
      <c r="E51" s="43"/>
    </row>
    <row r="52" spans="3:5" s="37" customFormat="1" ht="13.5">
      <c r="C52" s="43"/>
      <c r="D52" s="44"/>
      <c r="E52" s="43"/>
    </row>
    <row r="53" spans="3:5" s="37" customFormat="1" ht="13.5">
      <c r="C53" s="43"/>
      <c r="D53" s="44"/>
      <c r="E53" s="43"/>
    </row>
    <row r="54" spans="3:5" s="37" customFormat="1" ht="13.5">
      <c r="C54" s="43"/>
      <c r="D54" s="44"/>
      <c r="E54" s="43"/>
    </row>
    <row r="55" spans="3:5" s="37" customFormat="1" ht="13.5">
      <c r="C55" s="43"/>
      <c r="D55" s="44"/>
      <c r="E55" s="43"/>
    </row>
    <row r="56" spans="3:5" s="37" customFormat="1" ht="13.5">
      <c r="C56" s="43"/>
      <c r="D56" s="44"/>
      <c r="E56" s="43"/>
    </row>
    <row r="57" spans="3:5" s="37" customFormat="1" ht="13.5">
      <c r="C57" s="43"/>
      <c r="D57" s="44"/>
      <c r="E57" s="43"/>
    </row>
    <row r="58" spans="3:5" s="37" customFormat="1" ht="13.5">
      <c r="C58" s="43"/>
      <c r="D58" s="44"/>
      <c r="E58" s="43"/>
    </row>
    <row r="59" spans="3:5" s="37" customFormat="1" ht="13.5">
      <c r="C59" s="43"/>
      <c r="D59" s="44"/>
      <c r="E59" s="43"/>
    </row>
    <row r="60" spans="3:5" s="37" customFormat="1" ht="13.5">
      <c r="C60" s="43"/>
      <c r="D60" s="44"/>
      <c r="E60" s="43"/>
    </row>
    <row r="61" spans="3:5" s="37" customFormat="1" ht="13.5">
      <c r="C61" s="43"/>
      <c r="D61" s="44"/>
      <c r="E61" s="43"/>
    </row>
    <row r="62" spans="3:5" s="37" customFormat="1" ht="13.5">
      <c r="C62" s="43"/>
      <c r="D62" s="44"/>
      <c r="E62" s="43"/>
    </row>
    <row r="63" spans="3:5" s="37" customFormat="1" ht="13.5">
      <c r="C63" s="43"/>
      <c r="D63" s="44"/>
      <c r="E63" s="43"/>
    </row>
    <row r="64" spans="3:5" s="37" customFormat="1" ht="13.5">
      <c r="C64" s="43"/>
      <c r="D64" s="44"/>
      <c r="E64" s="43"/>
    </row>
    <row r="65" spans="3:5" s="37" customFormat="1" ht="13.5">
      <c r="C65" s="43"/>
      <c r="D65" s="44"/>
      <c r="E65" s="43"/>
    </row>
    <row r="66" spans="3:5" s="37" customFormat="1" ht="13.5">
      <c r="C66" s="43"/>
      <c r="D66" s="44"/>
      <c r="E66" s="43"/>
    </row>
    <row r="67" spans="3:5" s="37" customFormat="1" ht="13.5">
      <c r="C67" s="43"/>
      <c r="D67" s="44"/>
      <c r="E67" s="43"/>
    </row>
    <row r="68" spans="3:5" s="37" customFormat="1" ht="13.5">
      <c r="C68" s="43"/>
      <c r="D68" s="44"/>
      <c r="E68" s="43"/>
    </row>
    <row r="69" spans="3:5" s="37" customFormat="1" ht="13.5">
      <c r="C69" s="43"/>
      <c r="D69" s="44"/>
      <c r="E69" s="43"/>
    </row>
    <row r="70" spans="3:5" s="37" customFormat="1" ht="13.5">
      <c r="C70" s="43"/>
      <c r="D70" s="44"/>
      <c r="E70" s="43"/>
    </row>
    <row r="71" spans="3:5" s="37" customFormat="1" ht="13.5">
      <c r="C71" s="43"/>
      <c r="D71" s="44"/>
      <c r="E71" s="43"/>
    </row>
    <row r="72" spans="3:5" s="37" customFormat="1" ht="13.5">
      <c r="C72" s="43"/>
      <c r="D72" s="44"/>
      <c r="E72" s="43"/>
    </row>
    <row r="73" spans="3:5" s="37" customFormat="1" ht="13.5">
      <c r="C73" s="43"/>
      <c r="D73" s="44"/>
      <c r="E73" s="43"/>
    </row>
    <row r="74" spans="3:5" s="37" customFormat="1" ht="13.5">
      <c r="C74" s="43"/>
      <c r="D74" s="44"/>
      <c r="E74" s="43"/>
    </row>
    <row r="75" spans="3:5" s="37" customFormat="1" ht="13.5">
      <c r="C75" s="43"/>
      <c r="D75" s="44"/>
      <c r="E75" s="43"/>
    </row>
    <row r="76" spans="3:5" s="37" customFormat="1" ht="13.5">
      <c r="C76" s="43"/>
      <c r="D76" s="44"/>
      <c r="E76" s="43"/>
    </row>
    <row r="77" spans="3:5" s="37" customFormat="1" ht="13.5">
      <c r="C77" s="43"/>
      <c r="D77" s="44"/>
      <c r="E77" s="43"/>
    </row>
    <row r="78" spans="3:5" s="37" customFormat="1" ht="13.5">
      <c r="C78" s="43"/>
      <c r="D78" s="44"/>
      <c r="E78" s="43"/>
    </row>
    <row r="79" spans="3:5" s="37" customFormat="1" ht="13.5">
      <c r="C79" s="43"/>
      <c r="D79" s="44"/>
      <c r="E79" s="43"/>
    </row>
    <row r="80" spans="3:5" s="37" customFormat="1" ht="13.5">
      <c r="C80" s="43"/>
      <c r="D80" s="44"/>
      <c r="E80" s="43"/>
    </row>
    <row r="81" spans="3:5" s="37" customFormat="1" ht="13.5">
      <c r="C81" s="43"/>
      <c r="D81" s="44"/>
      <c r="E81" s="43"/>
    </row>
    <row r="82" spans="3:5" s="37" customFormat="1" ht="13.5">
      <c r="C82" s="43"/>
      <c r="D82" s="44"/>
      <c r="E82" s="43"/>
    </row>
    <row r="83" spans="3:5" s="37" customFormat="1" ht="13.5">
      <c r="C83" s="43"/>
      <c r="D83" s="44"/>
      <c r="E83" s="43"/>
    </row>
    <row r="84" spans="3:5" s="37" customFormat="1" ht="13.5">
      <c r="C84" s="43"/>
      <c r="D84" s="44"/>
      <c r="E84" s="43"/>
    </row>
    <row r="85" spans="3:5" s="37" customFormat="1" ht="13.5">
      <c r="C85" s="43"/>
      <c r="D85" s="44"/>
      <c r="E85" s="43"/>
    </row>
    <row r="86" spans="3:5" s="37" customFormat="1" ht="13.5">
      <c r="C86" s="43"/>
      <c r="D86" s="44"/>
      <c r="E86" s="43"/>
    </row>
    <row r="87" spans="3:5" s="37" customFormat="1" ht="13.5">
      <c r="C87" s="43"/>
      <c r="D87" s="44"/>
      <c r="E87" s="43"/>
    </row>
    <row r="88" spans="3:5" s="37" customFormat="1" ht="13.5">
      <c r="C88" s="43"/>
      <c r="D88" s="44"/>
      <c r="E88" s="43"/>
    </row>
    <row r="89" spans="3:5" s="37" customFormat="1" ht="13.5">
      <c r="C89" s="43"/>
      <c r="D89" s="44"/>
      <c r="E89" s="43"/>
    </row>
    <row r="90" spans="3:5" s="37" customFormat="1" ht="13.5">
      <c r="C90" s="43"/>
      <c r="D90" s="44"/>
      <c r="E90" s="43"/>
    </row>
    <row r="91" spans="3:5" s="37" customFormat="1" ht="13.5">
      <c r="C91" s="43"/>
      <c r="D91" s="44"/>
      <c r="E91" s="43"/>
    </row>
    <row r="92" spans="3:5" s="37" customFormat="1" ht="13.5">
      <c r="C92" s="43"/>
      <c r="D92" s="44"/>
      <c r="E92" s="43"/>
    </row>
    <row r="93" spans="3:5" s="37" customFormat="1" ht="13.5">
      <c r="C93" s="43"/>
      <c r="D93" s="44"/>
      <c r="E93" s="43"/>
    </row>
    <row r="94" spans="3:5" s="37" customFormat="1" ht="13.5">
      <c r="C94" s="43"/>
      <c r="D94" s="44"/>
      <c r="E94" s="43"/>
    </row>
    <row r="95" spans="3:5" s="37" customFormat="1" ht="13.5">
      <c r="C95" s="43"/>
      <c r="D95" s="44"/>
      <c r="E95" s="43"/>
    </row>
    <row r="96" spans="3:5" s="37" customFormat="1" ht="13.5">
      <c r="C96" s="43"/>
      <c r="D96" s="44"/>
      <c r="E96" s="43"/>
    </row>
    <row r="97" spans="3:5" s="37" customFormat="1" ht="13.5">
      <c r="C97" s="43"/>
      <c r="D97" s="44"/>
      <c r="E97" s="43"/>
    </row>
    <row r="98" spans="3:5" s="37" customFormat="1" ht="13.5">
      <c r="C98" s="43"/>
      <c r="D98" s="44"/>
      <c r="E98" s="43"/>
    </row>
    <row r="99" spans="3:5" s="37" customFormat="1" ht="13.5">
      <c r="C99" s="43"/>
      <c r="D99" s="44"/>
      <c r="E99" s="43"/>
    </row>
    <row r="100" spans="3:5" s="37" customFormat="1" ht="13.5">
      <c r="C100" s="43"/>
      <c r="D100" s="44"/>
      <c r="E100" s="43"/>
    </row>
    <row r="101" spans="3:5" s="37" customFormat="1" ht="13.5">
      <c r="C101" s="43"/>
      <c r="D101" s="44"/>
      <c r="E101" s="43"/>
    </row>
    <row r="102" spans="3:5" s="37" customFormat="1" ht="13.5">
      <c r="C102" s="43"/>
      <c r="D102" s="44"/>
      <c r="E102" s="43"/>
    </row>
    <row r="103" spans="3:5" s="37" customFormat="1" ht="13.5">
      <c r="C103" s="43"/>
      <c r="D103" s="44"/>
      <c r="E103" s="43"/>
    </row>
    <row r="104" spans="3:5" s="37" customFormat="1" ht="13.5">
      <c r="C104" s="43"/>
      <c r="D104" s="44"/>
      <c r="E104" s="43"/>
    </row>
  </sheetData>
  <sheetProtection/>
  <mergeCells count="3">
    <mergeCell ref="A2:F2"/>
    <mergeCell ref="A3:B3"/>
    <mergeCell ref="C3:F3"/>
  </mergeCells>
  <printOptions horizontalCentered="1"/>
  <pageMargins left="0.5902777777777778" right="0.5902777777777778" top="0.9444444444444444" bottom="0.5902777777777778" header="0.3145833333333333" footer="0.39305555555555555"/>
  <pageSetup firstPageNumber="37" useFirstPageNumber="1" fitToHeight="0" fitToWidth="1" horizontalDpi="600" verticalDpi="600" orientation="portrait" paperSize="9" scale="85"/>
  <headerFooter scaleWithDoc="0" alignWithMargins="0">
    <oddFooter>&amp;C&amp;"Times New Roman"&amp;12—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156"/>
  <sheetViews>
    <sheetView showZeros="0" zoomScaleSheetLayoutView="100" workbookViewId="0" topLeftCell="A10">
      <selection activeCell="H6" sqref="H6"/>
    </sheetView>
  </sheetViews>
  <sheetFormatPr defaultColWidth="9.00390625" defaultRowHeight="15.75" customHeight="1"/>
  <cols>
    <col min="1" max="1" width="8.50390625" style="5" customWidth="1"/>
    <col min="2" max="2" width="35.25390625" style="5" customWidth="1"/>
    <col min="3" max="3" width="6.625" style="6" customWidth="1"/>
    <col min="4" max="4" width="11.25390625" style="7" customWidth="1"/>
    <col min="5" max="5" width="8.75390625" style="7" customWidth="1"/>
    <col min="6" max="6" width="23.25390625" style="5" customWidth="1"/>
    <col min="7" max="16384" width="9.00390625" style="5" customWidth="1"/>
  </cols>
  <sheetData>
    <row r="1" spans="1:5" s="1" customFormat="1" ht="30" customHeight="1">
      <c r="A1" s="8" t="s">
        <v>956</v>
      </c>
      <c r="B1" s="5"/>
      <c r="C1" s="9"/>
      <c r="D1" s="10"/>
      <c r="E1" s="10"/>
    </row>
    <row r="2" spans="1:6" ht="41.25" customHeight="1">
      <c r="A2" s="197" t="s">
        <v>957</v>
      </c>
      <c r="B2" s="198"/>
      <c r="C2" s="198"/>
      <c r="D2" s="199"/>
      <c r="E2" s="199"/>
      <c r="F2" s="198"/>
    </row>
    <row r="3" spans="1:6" ht="25.5" customHeight="1">
      <c r="A3" s="200" t="s">
        <v>958</v>
      </c>
      <c r="B3" s="201"/>
      <c r="C3" s="11"/>
      <c r="D3" s="12"/>
      <c r="E3" s="12"/>
      <c r="F3" s="13" t="s">
        <v>959</v>
      </c>
    </row>
    <row r="4" spans="1:7" s="2" customFormat="1" ht="21.75" customHeight="1">
      <c r="A4" s="14" t="s">
        <v>752</v>
      </c>
      <c r="B4" s="15" t="s">
        <v>960</v>
      </c>
      <c r="C4" s="15" t="s">
        <v>930</v>
      </c>
      <c r="D4" s="16" t="s">
        <v>121</v>
      </c>
      <c r="E4" s="16" t="s">
        <v>122</v>
      </c>
      <c r="F4" s="14" t="s">
        <v>754</v>
      </c>
      <c r="G4" s="17"/>
    </row>
    <row r="5" spans="1:6" s="3" customFormat="1" ht="21.75" customHeight="1">
      <c r="A5" s="18">
        <v>208</v>
      </c>
      <c r="B5" s="18" t="s">
        <v>961</v>
      </c>
      <c r="C5" s="19"/>
      <c r="D5" s="19"/>
      <c r="E5" s="19"/>
      <c r="F5" s="20"/>
    </row>
    <row r="6" spans="1:6" s="3" customFormat="1" ht="21.75" customHeight="1">
      <c r="A6" s="18">
        <v>20804</v>
      </c>
      <c r="B6" s="18" t="s">
        <v>962</v>
      </c>
      <c r="C6" s="19"/>
      <c r="D6" s="19"/>
      <c r="E6" s="19"/>
      <c r="F6" s="21"/>
    </row>
    <row r="7" spans="1:6" s="3" customFormat="1" ht="36" customHeight="1">
      <c r="A7" s="18">
        <v>2080451</v>
      </c>
      <c r="B7" s="18" t="s">
        <v>963</v>
      </c>
      <c r="C7" s="19"/>
      <c r="D7" s="19"/>
      <c r="E7" s="19"/>
      <c r="F7" s="21"/>
    </row>
    <row r="8" spans="1:6" s="3" customFormat="1" ht="21.75" customHeight="1">
      <c r="A8" s="18">
        <v>223</v>
      </c>
      <c r="B8" s="18" t="s">
        <v>964</v>
      </c>
      <c r="C8" s="22">
        <f>C9+C12</f>
        <v>4206.58</v>
      </c>
      <c r="D8" s="22">
        <f>D9+D12</f>
        <v>4051.96</v>
      </c>
      <c r="E8" s="22">
        <f>D8-C8</f>
        <v>-154.6199999999999</v>
      </c>
      <c r="F8" s="23"/>
    </row>
    <row r="9" spans="1:6" s="3" customFormat="1" ht="21.75" customHeight="1">
      <c r="A9" s="18">
        <v>22301</v>
      </c>
      <c r="B9" s="24" t="s">
        <v>965</v>
      </c>
      <c r="C9" s="25">
        <f>C10</f>
        <v>49.58</v>
      </c>
      <c r="D9" s="25">
        <v>107.31</v>
      </c>
      <c r="E9" s="25">
        <f>D9-C9</f>
        <v>57.730000000000004</v>
      </c>
      <c r="F9" s="26"/>
    </row>
    <row r="10" spans="1:6" s="3" customFormat="1" ht="33" customHeight="1">
      <c r="A10" s="18" t="s">
        <v>966</v>
      </c>
      <c r="B10" s="18" t="s">
        <v>967</v>
      </c>
      <c r="C10" s="25">
        <v>49.58</v>
      </c>
      <c r="D10" s="25">
        <v>49.58</v>
      </c>
      <c r="E10" s="25">
        <f>D10-C10</f>
        <v>0</v>
      </c>
      <c r="F10" s="27"/>
    </row>
    <row r="11" spans="1:6" s="3" customFormat="1" ht="43.5" customHeight="1">
      <c r="A11" s="18" t="s">
        <v>968</v>
      </c>
      <c r="B11" s="18" t="s">
        <v>969</v>
      </c>
      <c r="C11" s="25">
        <v>0</v>
      </c>
      <c r="D11" s="25">
        <v>57.73</v>
      </c>
      <c r="E11" s="25">
        <v>57.73</v>
      </c>
      <c r="F11" s="27"/>
    </row>
    <row r="12" spans="1:6" s="4" customFormat="1" ht="24.75" customHeight="1">
      <c r="A12" s="18">
        <v>22399</v>
      </c>
      <c r="B12" s="18" t="s">
        <v>970</v>
      </c>
      <c r="C12" s="25">
        <f>C13</f>
        <v>4157</v>
      </c>
      <c r="D12" s="25">
        <f>D13</f>
        <v>3944.65</v>
      </c>
      <c r="E12" s="25">
        <f aca="true" t="shared" si="0" ref="E12:E18">D12-C12</f>
        <v>-212.3499999999999</v>
      </c>
      <c r="F12" s="21"/>
    </row>
    <row r="13" spans="1:6" s="4" customFormat="1" ht="198" customHeight="1">
      <c r="A13" s="18" t="s">
        <v>971</v>
      </c>
      <c r="B13" s="18" t="s">
        <v>972</v>
      </c>
      <c r="C13" s="28">
        <v>4157</v>
      </c>
      <c r="D13" s="28">
        <v>3944.65</v>
      </c>
      <c r="E13" s="28">
        <f t="shared" si="0"/>
        <v>-212.3499999999999</v>
      </c>
      <c r="F13" s="20"/>
    </row>
    <row r="14" spans="1:6" s="4" customFormat="1" ht="24" customHeight="1">
      <c r="A14" s="29"/>
      <c r="B14" s="30" t="s">
        <v>973</v>
      </c>
      <c r="C14" s="22">
        <f>C5+C8</f>
        <v>4206.58</v>
      </c>
      <c r="D14" s="22">
        <f>D5+D8</f>
        <v>4051.96</v>
      </c>
      <c r="E14" s="22">
        <f t="shared" si="0"/>
        <v>-154.6199999999999</v>
      </c>
      <c r="F14" s="23"/>
    </row>
    <row r="15" spans="1:6" s="4" customFormat="1" ht="24" customHeight="1">
      <c r="A15" s="18" t="s">
        <v>974</v>
      </c>
      <c r="B15" s="31" t="s">
        <v>975</v>
      </c>
      <c r="C15" s="22">
        <v>1952.82</v>
      </c>
      <c r="D15" s="22">
        <f>D16</f>
        <v>3544.53</v>
      </c>
      <c r="E15" s="22">
        <f t="shared" si="0"/>
        <v>1591.7100000000003</v>
      </c>
      <c r="F15" s="23"/>
    </row>
    <row r="16" spans="1:6" s="4" customFormat="1" ht="24" customHeight="1">
      <c r="A16" s="18" t="s">
        <v>976</v>
      </c>
      <c r="B16" s="18" t="s">
        <v>977</v>
      </c>
      <c r="C16" s="25">
        <v>1952.82</v>
      </c>
      <c r="D16" s="25">
        <f>D17</f>
        <v>3544.53</v>
      </c>
      <c r="E16" s="25">
        <f t="shared" si="0"/>
        <v>1591.7100000000003</v>
      </c>
      <c r="F16" s="26"/>
    </row>
    <row r="17" spans="1:6" s="3" customFormat="1" ht="129" customHeight="1">
      <c r="A17" s="18" t="s">
        <v>978</v>
      </c>
      <c r="B17" s="18" t="s">
        <v>979</v>
      </c>
      <c r="C17" s="25">
        <v>1952.82</v>
      </c>
      <c r="D17" s="25">
        <v>3544.53</v>
      </c>
      <c r="E17" s="25">
        <f t="shared" si="0"/>
        <v>1591.7100000000003</v>
      </c>
      <c r="F17" s="20"/>
    </row>
    <row r="18" spans="1:6" s="4" customFormat="1" ht="24" customHeight="1">
      <c r="A18" s="32"/>
      <c r="B18" s="33" t="s">
        <v>832</v>
      </c>
      <c r="C18" s="22">
        <v>6159.4</v>
      </c>
      <c r="D18" s="22">
        <f>D15+D14</f>
        <v>7596.49</v>
      </c>
      <c r="E18" s="22">
        <f t="shared" si="0"/>
        <v>1437.0900000000001</v>
      </c>
      <c r="F18" s="34"/>
    </row>
    <row r="19" spans="3:5" s="4" customFormat="1" ht="12.75">
      <c r="C19" s="17"/>
      <c r="D19" s="35"/>
      <c r="E19" s="35"/>
    </row>
    <row r="20" spans="3:5" s="4" customFormat="1" ht="12.75">
      <c r="C20" s="17"/>
      <c r="D20" s="35"/>
      <c r="E20" s="35"/>
    </row>
    <row r="21" spans="3:5" s="4" customFormat="1" ht="12.75">
      <c r="C21" s="17"/>
      <c r="D21" s="35"/>
      <c r="E21" s="35"/>
    </row>
    <row r="22" spans="3:5" s="4" customFormat="1" ht="12.75">
      <c r="C22" s="17"/>
      <c r="D22" s="35"/>
      <c r="E22" s="35"/>
    </row>
    <row r="23" spans="3:5" s="4" customFormat="1" ht="12.75">
      <c r="C23" s="17"/>
      <c r="D23" s="35"/>
      <c r="E23" s="35"/>
    </row>
    <row r="24" spans="3:5" s="4" customFormat="1" ht="12.75">
      <c r="C24" s="17"/>
      <c r="D24" s="35"/>
      <c r="E24" s="35"/>
    </row>
    <row r="25" spans="3:5" s="4" customFormat="1" ht="12.75">
      <c r="C25" s="17"/>
      <c r="D25" s="35"/>
      <c r="E25" s="35"/>
    </row>
    <row r="26" spans="3:5" s="4" customFormat="1" ht="12.75">
      <c r="C26" s="17"/>
      <c r="D26" s="35"/>
      <c r="E26" s="35"/>
    </row>
    <row r="27" spans="3:5" s="4" customFormat="1" ht="12.75">
      <c r="C27" s="17"/>
      <c r="D27" s="35"/>
      <c r="E27" s="35"/>
    </row>
    <row r="28" spans="3:5" s="4" customFormat="1" ht="12.75">
      <c r="C28" s="17"/>
      <c r="D28" s="35"/>
      <c r="E28" s="35"/>
    </row>
    <row r="29" spans="3:5" s="4" customFormat="1" ht="12.75">
      <c r="C29" s="17"/>
      <c r="D29" s="35"/>
      <c r="E29" s="35"/>
    </row>
    <row r="30" spans="3:5" s="4" customFormat="1" ht="12.75">
      <c r="C30" s="17"/>
      <c r="D30" s="35"/>
      <c r="E30" s="35"/>
    </row>
    <row r="31" spans="3:5" s="4" customFormat="1" ht="12.75">
      <c r="C31" s="17"/>
      <c r="D31" s="35"/>
      <c r="E31" s="35"/>
    </row>
    <row r="32" spans="3:5" s="4" customFormat="1" ht="12.75">
      <c r="C32" s="17"/>
      <c r="D32" s="35"/>
      <c r="E32" s="35"/>
    </row>
    <row r="33" spans="3:5" s="4" customFormat="1" ht="12.75">
      <c r="C33" s="17"/>
      <c r="D33" s="35"/>
      <c r="E33" s="35"/>
    </row>
    <row r="34" spans="3:5" s="4" customFormat="1" ht="12.75">
      <c r="C34" s="17"/>
      <c r="D34" s="35"/>
      <c r="E34" s="35"/>
    </row>
    <row r="35" spans="3:5" s="4" customFormat="1" ht="12.75">
      <c r="C35" s="17"/>
      <c r="D35" s="35"/>
      <c r="E35" s="35"/>
    </row>
    <row r="36" spans="3:5" s="4" customFormat="1" ht="12.75">
      <c r="C36" s="17"/>
      <c r="D36" s="35"/>
      <c r="E36" s="35"/>
    </row>
    <row r="37" spans="3:5" s="4" customFormat="1" ht="12.75">
      <c r="C37" s="17"/>
      <c r="D37" s="35"/>
      <c r="E37" s="35"/>
    </row>
    <row r="38" spans="3:5" s="4" customFormat="1" ht="12.75">
      <c r="C38" s="17"/>
      <c r="D38" s="35"/>
      <c r="E38" s="35"/>
    </row>
    <row r="39" spans="3:5" s="4" customFormat="1" ht="12.75">
      <c r="C39" s="17"/>
      <c r="D39" s="35"/>
      <c r="E39" s="35"/>
    </row>
    <row r="40" spans="3:5" s="4" customFormat="1" ht="12.75">
      <c r="C40" s="17"/>
      <c r="D40" s="35"/>
      <c r="E40" s="35"/>
    </row>
    <row r="41" spans="3:5" s="4" customFormat="1" ht="12.75">
      <c r="C41" s="17"/>
      <c r="D41" s="35"/>
      <c r="E41" s="35"/>
    </row>
    <row r="42" spans="3:5" s="4" customFormat="1" ht="12.75">
      <c r="C42" s="17"/>
      <c r="D42" s="35"/>
      <c r="E42" s="35"/>
    </row>
    <row r="43" spans="3:5" s="4" customFormat="1" ht="12.75">
      <c r="C43" s="17"/>
      <c r="D43" s="35"/>
      <c r="E43" s="35"/>
    </row>
    <row r="44" spans="3:5" s="4" customFormat="1" ht="12.75">
      <c r="C44" s="17"/>
      <c r="D44" s="35"/>
      <c r="E44" s="35"/>
    </row>
    <row r="45" spans="3:5" s="4" customFormat="1" ht="12.75">
      <c r="C45" s="17"/>
      <c r="D45" s="35"/>
      <c r="E45" s="35"/>
    </row>
    <row r="46" spans="3:5" s="4" customFormat="1" ht="12.75">
      <c r="C46" s="17"/>
      <c r="D46" s="35"/>
      <c r="E46" s="35"/>
    </row>
    <row r="47" spans="3:5" s="4" customFormat="1" ht="12.75">
      <c r="C47" s="17"/>
      <c r="D47" s="35"/>
      <c r="E47" s="35"/>
    </row>
    <row r="48" spans="3:5" s="4" customFormat="1" ht="12.75">
      <c r="C48" s="17"/>
      <c r="D48" s="35"/>
      <c r="E48" s="35"/>
    </row>
    <row r="49" spans="3:5" s="4" customFormat="1" ht="12.75">
      <c r="C49" s="17"/>
      <c r="D49" s="35"/>
      <c r="E49" s="35"/>
    </row>
    <row r="50" spans="3:5" s="4" customFormat="1" ht="12.75">
      <c r="C50" s="17"/>
      <c r="D50" s="35"/>
      <c r="E50" s="35"/>
    </row>
    <row r="51" spans="3:5" s="4" customFormat="1" ht="12.75">
      <c r="C51" s="17"/>
      <c r="D51" s="35"/>
      <c r="E51" s="35"/>
    </row>
    <row r="52" spans="3:5" s="4" customFormat="1" ht="12.75">
      <c r="C52" s="17"/>
      <c r="D52" s="35"/>
      <c r="E52" s="35"/>
    </row>
    <row r="53" spans="3:5" s="4" customFormat="1" ht="12.75">
      <c r="C53" s="17"/>
      <c r="D53" s="35"/>
      <c r="E53" s="35"/>
    </row>
    <row r="54" spans="3:5" s="4" customFormat="1" ht="12.75">
      <c r="C54" s="17"/>
      <c r="D54" s="35"/>
      <c r="E54" s="35"/>
    </row>
    <row r="55" spans="3:5" s="4" customFormat="1" ht="12.75">
      <c r="C55" s="17"/>
      <c r="D55" s="35"/>
      <c r="E55" s="35"/>
    </row>
    <row r="56" spans="3:5" s="4" customFormat="1" ht="12.75">
      <c r="C56" s="17"/>
      <c r="D56" s="35"/>
      <c r="E56" s="35"/>
    </row>
    <row r="57" spans="3:5" s="4" customFormat="1" ht="12.75">
      <c r="C57" s="17"/>
      <c r="D57" s="35"/>
      <c r="E57" s="35"/>
    </row>
    <row r="58" spans="3:5" s="4" customFormat="1" ht="12.75">
      <c r="C58" s="17"/>
      <c r="D58" s="35"/>
      <c r="E58" s="35"/>
    </row>
    <row r="59" spans="3:5" s="4" customFormat="1" ht="12.75">
      <c r="C59" s="17"/>
      <c r="D59" s="35"/>
      <c r="E59" s="35"/>
    </row>
    <row r="60" spans="3:5" s="4" customFormat="1" ht="12.75">
      <c r="C60" s="17"/>
      <c r="D60" s="35"/>
      <c r="E60" s="35"/>
    </row>
    <row r="61" spans="3:5" s="4" customFormat="1" ht="12.75">
      <c r="C61" s="17"/>
      <c r="D61" s="35"/>
      <c r="E61" s="35"/>
    </row>
    <row r="62" spans="3:5" s="4" customFormat="1" ht="12.75">
      <c r="C62" s="17"/>
      <c r="D62" s="35"/>
      <c r="E62" s="35"/>
    </row>
    <row r="63" spans="3:5" s="4" customFormat="1" ht="12.75">
      <c r="C63" s="17"/>
      <c r="D63" s="35"/>
      <c r="E63" s="35"/>
    </row>
    <row r="64" spans="3:5" s="4" customFormat="1" ht="12.75">
      <c r="C64" s="17"/>
      <c r="D64" s="35"/>
      <c r="E64" s="35"/>
    </row>
    <row r="65" spans="3:5" s="4" customFormat="1" ht="12.75">
      <c r="C65" s="17"/>
      <c r="D65" s="35"/>
      <c r="E65" s="35"/>
    </row>
    <row r="66" spans="3:5" s="4" customFormat="1" ht="12.75">
      <c r="C66" s="17"/>
      <c r="D66" s="35"/>
      <c r="E66" s="35"/>
    </row>
    <row r="67" spans="3:5" s="4" customFormat="1" ht="12.75">
      <c r="C67" s="17"/>
      <c r="D67" s="35"/>
      <c r="E67" s="35"/>
    </row>
    <row r="68" spans="3:5" s="4" customFormat="1" ht="12.75">
      <c r="C68" s="17"/>
      <c r="D68" s="35"/>
      <c r="E68" s="35"/>
    </row>
    <row r="69" spans="3:5" s="4" customFormat="1" ht="12.75">
      <c r="C69" s="17"/>
      <c r="D69" s="35"/>
      <c r="E69" s="35"/>
    </row>
    <row r="70" spans="3:5" s="4" customFormat="1" ht="12.75">
      <c r="C70" s="17"/>
      <c r="D70" s="35"/>
      <c r="E70" s="35"/>
    </row>
    <row r="82" spans="4:5" s="5" customFormat="1" ht="15">
      <c r="D82" s="36"/>
      <c r="E82" s="36"/>
    </row>
    <row r="83" spans="4:5" s="5" customFormat="1" ht="15">
      <c r="D83" s="36"/>
      <c r="E83" s="36"/>
    </row>
    <row r="84" spans="4:5" s="5" customFormat="1" ht="15">
      <c r="D84" s="36"/>
      <c r="E84" s="36"/>
    </row>
    <row r="85" spans="4:5" s="5" customFormat="1" ht="15">
      <c r="D85" s="36"/>
      <c r="E85" s="36"/>
    </row>
    <row r="86" spans="4:5" s="5" customFormat="1" ht="15">
      <c r="D86" s="36"/>
      <c r="E86" s="36"/>
    </row>
    <row r="87" spans="4:5" s="5" customFormat="1" ht="15">
      <c r="D87" s="36"/>
      <c r="E87" s="36"/>
    </row>
    <row r="88" spans="4:5" s="5" customFormat="1" ht="15">
      <c r="D88" s="36"/>
      <c r="E88" s="36"/>
    </row>
    <row r="89" spans="4:5" s="5" customFormat="1" ht="15">
      <c r="D89" s="36"/>
      <c r="E89" s="36"/>
    </row>
    <row r="90" spans="4:5" s="5" customFormat="1" ht="15">
      <c r="D90" s="36"/>
      <c r="E90" s="36"/>
    </row>
    <row r="91" spans="4:5" s="5" customFormat="1" ht="15">
      <c r="D91" s="36"/>
      <c r="E91" s="36"/>
    </row>
    <row r="92" spans="4:5" s="5" customFormat="1" ht="15">
      <c r="D92" s="36"/>
      <c r="E92" s="36"/>
    </row>
    <row r="93" spans="4:5" s="5" customFormat="1" ht="15">
      <c r="D93" s="36"/>
      <c r="E93" s="36"/>
    </row>
    <row r="94" spans="4:5" s="5" customFormat="1" ht="15">
      <c r="D94" s="36"/>
      <c r="E94" s="36"/>
    </row>
    <row r="95" spans="4:5" s="5" customFormat="1" ht="15">
      <c r="D95" s="36"/>
      <c r="E95" s="36"/>
    </row>
    <row r="96" spans="4:5" s="5" customFormat="1" ht="15">
      <c r="D96" s="36"/>
      <c r="E96" s="36"/>
    </row>
    <row r="97" spans="4:5" s="5" customFormat="1" ht="15">
      <c r="D97" s="36"/>
      <c r="E97" s="36"/>
    </row>
    <row r="98" spans="4:5" s="5" customFormat="1" ht="15">
      <c r="D98" s="36"/>
      <c r="E98" s="36"/>
    </row>
    <row r="99" spans="4:5" s="5" customFormat="1" ht="15">
      <c r="D99" s="36"/>
      <c r="E99" s="36"/>
    </row>
    <row r="100" spans="4:5" s="5" customFormat="1" ht="15">
      <c r="D100" s="36"/>
      <c r="E100" s="36"/>
    </row>
    <row r="101" spans="4:5" s="5" customFormat="1" ht="15">
      <c r="D101" s="36"/>
      <c r="E101" s="36"/>
    </row>
    <row r="102" spans="4:5" s="5" customFormat="1" ht="15">
      <c r="D102" s="36"/>
      <c r="E102" s="36"/>
    </row>
    <row r="103" spans="4:5" s="5" customFormat="1" ht="15">
      <c r="D103" s="36"/>
      <c r="E103" s="36"/>
    </row>
    <row r="104" spans="4:5" s="5" customFormat="1" ht="15">
      <c r="D104" s="36"/>
      <c r="E104" s="36"/>
    </row>
    <row r="105" spans="4:5" s="5" customFormat="1" ht="15">
      <c r="D105" s="36"/>
      <c r="E105" s="36"/>
    </row>
    <row r="106" spans="4:5" s="5" customFormat="1" ht="15">
      <c r="D106" s="36"/>
      <c r="E106" s="36"/>
    </row>
    <row r="107" spans="4:5" s="5" customFormat="1" ht="15">
      <c r="D107" s="36"/>
      <c r="E107" s="36"/>
    </row>
    <row r="108" spans="4:5" s="5" customFormat="1" ht="15">
      <c r="D108" s="36"/>
      <c r="E108" s="36"/>
    </row>
    <row r="109" spans="4:5" s="5" customFormat="1" ht="15">
      <c r="D109" s="36"/>
      <c r="E109" s="36"/>
    </row>
    <row r="110" spans="4:5" s="5" customFormat="1" ht="15">
      <c r="D110" s="36"/>
      <c r="E110" s="36"/>
    </row>
    <row r="111" spans="4:5" s="5" customFormat="1" ht="15">
      <c r="D111" s="36"/>
      <c r="E111" s="36"/>
    </row>
    <row r="112" spans="4:5" s="5" customFormat="1" ht="15">
      <c r="D112" s="36"/>
      <c r="E112" s="36"/>
    </row>
    <row r="113" spans="4:5" s="5" customFormat="1" ht="15">
      <c r="D113" s="36"/>
      <c r="E113" s="36"/>
    </row>
    <row r="114" spans="4:5" s="5" customFormat="1" ht="15">
      <c r="D114" s="36"/>
      <c r="E114" s="36"/>
    </row>
    <row r="115" spans="4:5" s="5" customFormat="1" ht="15">
      <c r="D115" s="36"/>
      <c r="E115" s="36"/>
    </row>
    <row r="116" spans="4:5" s="5" customFormat="1" ht="15">
      <c r="D116" s="36"/>
      <c r="E116" s="36"/>
    </row>
    <row r="117" spans="4:5" s="5" customFormat="1" ht="15">
      <c r="D117" s="36"/>
      <c r="E117" s="36"/>
    </row>
    <row r="118" spans="4:5" s="5" customFormat="1" ht="15">
      <c r="D118" s="36"/>
      <c r="E118" s="36"/>
    </row>
    <row r="119" spans="4:5" s="5" customFormat="1" ht="15">
      <c r="D119" s="36"/>
      <c r="E119" s="36"/>
    </row>
    <row r="120" spans="4:5" s="5" customFormat="1" ht="15">
      <c r="D120" s="36"/>
      <c r="E120" s="36"/>
    </row>
    <row r="121" spans="4:5" s="5" customFormat="1" ht="15">
      <c r="D121" s="36"/>
      <c r="E121" s="36"/>
    </row>
    <row r="122" spans="4:5" s="5" customFormat="1" ht="15">
      <c r="D122" s="36"/>
      <c r="E122" s="36"/>
    </row>
    <row r="123" spans="4:5" s="5" customFormat="1" ht="15">
      <c r="D123" s="36"/>
      <c r="E123" s="36"/>
    </row>
    <row r="124" spans="4:5" s="5" customFormat="1" ht="15">
      <c r="D124" s="36"/>
      <c r="E124" s="36"/>
    </row>
    <row r="125" spans="4:5" s="5" customFormat="1" ht="15">
      <c r="D125" s="36"/>
      <c r="E125" s="36"/>
    </row>
    <row r="126" spans="4:5" s="5" customFormat="1" ht="15">
      <c r="D126" s="36"/>
      <c r="E126" s="36"/>
    </row>
    <row r="127" spans="4:5" s="5" customFormat="1" ht="15">
      <c r="D127" s="36"/>
      <c r="E127" s="36"/>
    </row>
    <row r="128" spans="4:5" s="5" customFormat="1" ht="15">
      <c r="D128" s="36"/>
      <c r="E128" s="36"/>
    </row>
    <row r="129" spans="4:5" s="5" customFormat="1" ht="15">
      <c r="D129" s="36"/>
      <c r="E129" s="36"/>
    </row>
    <row r="130" spans="4:5" s="5" customFormat="1" ht="15">
      <c r="D130" s="36"/>
      <c r="E130" s="36"/>
    </row>
    <row r="131" spans="4:5" s="5" customFormat="1" ht="15">
      <c r="D131" s="36"/>
      <c r="E131" s="36"/>
    </row>
    <row r="132" spans="4:5" s="5" customFormat="1" ht="15">
      <c r="D132" s="36"/>
      <c r="E132" s="36"/>
    </row>
    <row r="133" spans="4:5" s="5" customFormat="1" ht="15">
      <c r="D133" s="36"/>
      <c r="E133" s="36"/>
    </row>
    <row r="134" spans="4:5" s="5" customFormat="1" ht="15">
      <c r="D134" s="36"/>
      <c r="E134" s="36"/>
    </row>
    <row r="135" spans="4:5" s="5" customFormat="1" ht="15">
      <c r="D135" s="36"/>
      <c r="E135" s="36"/>
    </row>
    <row r="136" spans="4:5" s="5" customFormat="1" ht="15">
      <c r="D136" s="36"/>
      <c r="E136" s="36"/>
    </row>
    <row r="137" spans="4:5" s="5" customFormat="1" ht="15">
      <c r="D137" s="36"/>
      <c r="E137" s="36"/>
    </row>
    <row r="138" spans="4:5" s="5" customFormat="1" ht="15">
      <c r="D138" s="36"/>
      <c r="E138" s="36"/>
    </row>
    <row r="139" spans="4:5" s="5" customFormat="1" ht="15">
      <c r="D139" s="36"/>
      <c r="E139" s="36"/>
    </row>
    <row r="140" spans="4:5" s="5" customFormat="1" ht="15">
      <c r="D140" s="36"/>
      <c r="E140" s="36"/>
    </row>
    <row r="141" spans="4:5" s="5" customFormat="1" ht="15">
      <c r="D141" s="36"/>
      <c r="E141" s="36"/>
    </row>
    <row r="142" spans="4:5" s="5" customFormat="1" ht="15">
      <c r="D142" s="36"/>
      <c r="E142" s="36"/>
    </row>
    <row r="143" spans="4:5" s="5" customFormat="1" ht="15">
      <c r="D143" s="36"/>
      <c r="E143" s="36"/>
    </row>
    <row r="144" spans="4:5" s="5" customFormat="1" ht="15">
      <c r="D144" s="36"/>
      <c r="E144" s="36"/>
    </row>
    <row r="145" spans="4:5" s="5" customFormat="1" ht="15">
      <c r="D145" s="36"/>
      <c r="E145" s="36"/>
    </row>
    <row r="146" spans="4:5" s="5" customFormat="1" ht="15">
      <c r="D146" s="36"/>
      <c r="E146" s="36"/>
    </row>
    <row r="147" spans="4:5" s="5" customFormat="1" ht="15">
      <c r="D147" s="36"/>
      <c r="E147" s="36"/>
    </row>
    <row r="148" spans="4:5" s="5" customFormat="1" ht="15">
      <c r="D148" s="36"/>
      <c r="E148" s="36"/>
    </row>
    <row r="149" spans="4:5" s="5" customFormat="1" ht="15">
      <c r="D149" s="36"/>
      <c r="E149" s="36"/>
    </row>
    <row r="150" spans="4:5" s="5" customFormat="1" ht="15">
      <c r="D150" s="36"/>
      <c r="E150" s="36"/>
    </row>
    <row r="151" spans="4:5" s="5" customFormat="1" ht="15">
      <c r="D151" s="36"/>
      <c r="E151" s="36"/>
    </row>
    <row r="152" spans="4:5" s="5" customFormat="1" ht="15">
      <c r="D152" s="36"/>
      <c r="E152" s="36"/>
    </row>
    <row r="153" spans="4:5" s="5" customFormat="1" ht="15">
      <c r="D153" s="36"/>
      <c r="E153" s="36"/>
    </row>
    <row r="154" spans="4:5" s="5" customFormat="1" ht="15">
      <c r="D154" s="36"/>
      <c r="E154" s="36"/>
    </row>
    <row r="155" spans="4:5" s="5" customFormat="1" ht="15">
      <c r="D155" s="36"/>
      <c r="E155" s="36"/>
    </row>
    <row r="156" spans="4:5" s="5" customFormat="1" ht="15">
      <c r="D156" s="36"/>
      <c r="E156" s="36"/>
    </row>
  </sheetData>
  <sheetProtection/>
  <mergeCells count="2">
    <mergeCell ref="A2:F2"/>
    <mergeCell ref="A3:B3"/>
  </mergeCells>
  <printOptions horizontalCentered="1"/>
  <pageMargins left="0.7868055555555555" right="0.7868055555555555" top="0.9444444444444444" bottom="0.7479166666666667" header="0.3145833333333333" footer="0.5118055555555555"/>
  <pageSetup firstPageNumber="38" useFirstPageNumber="1" fitToHeight="0" fitToWidth="1" horizontalDpi="600" verticalDpi="600" orientation="portrait" paperSize="9" scale="92"/>
  <headerFooter scaleWithDoc="0" alignWithMargins="0">
    <oddFooter>&amp;C&amp;"Times New Roman"&amp;12—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89"/>
  <sheetViews>
    <sheetView showZeros="0" view="pageBreakPreview" zoomScaleNormal="90"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I581" sqref="I581"/>
    </sheetView>
  </sheetViews>
  <sheetFormatPr defaultColWidth="9.00390625" defaultRowHeight="15" customHeight="1"/>
  <cols>
    <col min="1" max="1" width="9.50390625" style="124" customWidth="1"/>
    <col min="2" max="2" width="34.625" style="59" customWidth="1"/>
    <col min="3" max="3" width="8.00390625" style="125" customWidth="1"/>
    <col min="4" max="4" width="11.75390625" style="59" customWidth="1"/>
    <col min="5" max="5" width="10.625" style="59" customWidth="1"/>
    <col min="6" max="6" width="33.625" style="59" customWidth="1"/>
    <col min="7" max="221" width="9.00390625" style="59" customWidth="1"/>
    <col min="222" max="16384" width="9.00390625" style="59" customWidth="1"/>
  </cols>
  <sheetData>
    <row r="1" spans="1:2" ht="18" customHeight="1">
      <c r="A1" s="60" t="s">
        <v>115</v>
      </c>
      <c r="B1" s="126"/>
    </row>
    <row r="2" spans="1:6" ht="25.5">
      <c r="A2" s="163" t="s">
        <v>116</v>
      </c>
      <c r="B2" s="163"/>
      <c r="C2" s="163"/>
      <c r="D2" s="163"/>
      <c r="E2" s="163"/>
      <c r="F2" s="163"/>
    </row>
    <row r="3" ht="19.5" customHeight="1">
      <c r="F3" s="127" t="s">
        <v>117</v>
      </c>
    </row>
    <row r="4" spans="1:6" ht="18.75" customHeight="1">
      <c r="A4" s="164" t="s">
        <v>118</v>
      </c>
      <c r="B4" s="164" t="s">
        <v>119</v>
      </c>
      <c r="C4" s="166" t="s">
        <v>120</v>
      </c>
      <c r="D4" s="166" t="s">
        <v>121</v>
      </c>
      <c r="E4" s="166" t="s">
        <v>122</v>
      </c>
      <c r="F4" s="168" t="s">
        <v>123</v>
      </c>
    </row>
    <row r="5" spans="1:6" ht="12" customHeight="1">
      <c r="A5" s="165"/>
      <c r="B5" s="165"/>
      <c r="C5" s="167"/>
      <c r="D5" s="167"/>
      <c r="E5" s="167"/>
      <c r="F5" s="169"/>
    </row>
    <row r="6" spans="1:6" ht="19.5" customHeight="1">
      <c r="A6" s="128"/>
      <c r="B6" s="129" t="s">
        <v>124</v>
      </c>
      <c r="C6" s="130">
        <v>269619.4</v>
      </c>
      <c r="D6" s="130">
        <v>284918.39583700005</v>
      </c>
      <c r="E6" s="130">
        <v>15298.995836999999</v>
      </c>
      <c r="F6" s="63"/>
    </row>
    <row r="7" spans="1:6" ht="19.5" customHeight="1">
      <c r="A7" s="128">
        <v>201</v>
      </c>
      <c r="B7" s="129" t="s">
        <v>125</v>
      </c>
      <c r="C7" s="130">
        <v>42039.03</v>
      </c>
      <c r="D7" s="130">
        <v>41183.92856</v>
      </c>
      <c r="E7" s="130">
        <v>-855.10144</v>
      </c>
      <c r="F7" s="63"/>
    </row>
    <row r="8" spans="1:6" ht="19.5" customHeight="1">
      <c r="A8" s="128">
        <v>20101</v>
      </c>
      <c r="B8" s="129" t="s">
        <v>126</v>
      </c>
      <c r="C8" s="130">
        <v>1311.63</v>
      </c>
      <c r="D8" s="130">
        <v>1159.8300000000002</v>
      </c>
      <c r="E8" s="130">
        <v>-151.8</v>
      </c>
      <c r="F8" s="63"/>
    </row>
    <row r="9" spans="1:6" ht="33.75" customHeight="1">
      <c r="A9" s="128">
        <v>2010101</v>
      </c>
      <c r="B9" s="129" t="s">
        <v>127</v>
      </c>
      <c r="C9" s="130">
        <v>1074.13</v>
      </c>
      <c r="D9" s="130">
        <v>948.1300000000001</v>
      </c>
      <c r="E9" s="130">
        <v>-126</v>
      </c>
      <c r="F9" s="63"/>
    </row>
    <row r="10" spans="1:6" ht="21" customHeight="1">
      <c r="A10" s="128">
        <v>2010102</v>
      </c>
      <c r="B10" s="129" t="s">
        <v>128</v>
      </c>
      <c r="C10" s="130">
        <v>50</v>
      </c>
      <c r="D10" s="130">
        <v>50</v>
      </c>
      <c r="E10" s="130">
        <v>0</v>
      </c>
      <c r="F10" s="63"/>
    </row>
    <row r="11" spans="1:6" ht="21" customHeight="1">
      <c r="A11" s="128">
        <v>2010105</v>
      </c>
      <c r="B11" s="129" t="s">
        <v>129</v>
      </c>
      <c r="C11" s="130">
        <v>15</v>
      </c>
      <c r="D11" s="130">
        <v>15</v>
      </c>
      <c r="E11" s="130">
        <v>0</v>
      </c>
      <c r="F11" s="63"/>
    </row>
    <row r="12" spans="1:6" ht="46.5" customHeight="1">
      <c r="A12" s="128">
        <v>2010106</v>
      </c>
      <c r="B12" s="129" t="s">
        <v>130</v>
      </c>
      <c r="C12" s="130">
        <v>90</v>
      </c>
      <c r="D12" s="130">
        <v>56.2</v>
      </c>
      <c r="E12" s="130">
        <v>-33.8</v>
      </c>
      <c r="F12" s="63"/>
    </row>
    <row r="13" spans="1:6" ht="18.75" customHeight="1">
      <c r="A13" s="128">
        <v>2010108</v>
      </c>
      <c r="B13" s="129" t="s">
        <v>131</v>
      </c>
      <c r="C13" s="130">
        <v>82.5</v>
      </c>
      <c r="D13" s="130">
        <v>90.5</v>
      </c>
      <c r="E13" s="130">
        <v>8</v>
      </c>
      <c r="F13" s="63"/>
    </row>
    <row r="14" spans="1:6" ht="18.75" customHeight="1">
      <c r="A14" s="128">
        <v>20102</v>
      </c>
      <c r="B14" s="129" t="s">
        <v>132</v>
      </c>
      <c r="C14" s="130">
        <v>1289.98</v>
      </c>
      <c r="D14" s="130">
        <v>1456.98</v>
      </c>
      <c r="E14" s="130">
        <v>167</v>
      </c>
      <c r="F14" s="63"/>
    </row>
    <row r="15" spans="1:6" ht="39" customHeight="1">
      <c r="A15" s="128">
        <v>2010201</v>
      </c>
      <c r="B15" s="129" t="s">
        <v>133</v>
      </c>
      <c r="C15" s="130">
        <v>1037.98</v>
      </c>
      <c r="D15" s="130">
        <v>901.98</v>
      </c>
      <c r="E15" s="130">
        <v>-136</v>
      </c>
      <c r="F15" s="63"/>
    </row>
    <row r="16" spans="1:6" ht="18.75" customHeight="1">
      <c r="A16" s="128">
        <v>2010202</v>
      </c>
      <c r="B16" s="129" t="s">
        <v>134</v>
      </c>
      <c r="C16" s="130">
        <v>98</v>
      </c>
      <c r="D16" s="130">
        <v>85</v>
      </c>
      <c r="E16" s="130">
        <v>-13</v>
      </c>
      <c r="F16" s="63"/>
    </row>
    <row r="17" spans="1:6" ht="18.75" customHeight="1">
      <c r="A17" s="128">
        <v>2010205</v>
      </c>
      <c r="B17" s="129" t="s">
        <v>135</v>
      </c>
      <c r="C17" s="130">
        <v>51</v>
      </c>
      <c r="D17" s="130">
        <v>51</v>
      </c>
      <c r="E17" s="130">
        <v>0</v>
      </c>
      <c r="F17" s="63"/>
    </row>
    <row r="18" spans="1:6" ht="18.75" customHeight="1">
      <c r="A18" s="128">
        <v>2010206</v>
      </c>
      <c r="B18" s="129" t="s">
        <v>136</v>
      </c>
      <c r="C18" s="130">
        <v>63</v>
      </c>
      <c r="D18" s="130">
        <v>63</v>
      </c>
      <c r="E18" s="130">
        <v>0</v>
      </c>
      <c r="F18" s="63"/>
    </row>
    <row r="19" spans="1:6" ht="72" customHeight="1">
      <c r="A19" s="128">
        <v>2010299</v>
      </c>
      <c r="B19" s="129" t="s">
        <v>137</v>
      </c>
      <c r="C19" s="130">
        <v>40</v>
      </c>
      <c r="D19" s="130">
        <v>356</v>
      </c>
      <c r="E19" s="130">
        <v>316</v>
      </c>
      <c r="F19" s="63"/>
    </row>
    <row r="20" spans="1:6" ht="24" customHeight="1">
      <c r="A20" s="128">
        <v>20103</v>
      </c>
      <c r="B20" s="129" t="s">
        <v>138</v>
      </c>
      <c r="C20" s="130">
        <v>6289.559999999999</v>
      </c>
      <c r="D20" s="130">
        <v>6173.052699999998</v>
      </c>
      <c r="E20" s="130">
        <v>-116.50729999999999</v>
      </c>
      <c r="F20" s="63"/>
    </row>
    <row r="21" spans="1:6" ht="63" customHeight="1">
      <c r="A21" s="128">
        <v>2010301</v>
      </c>
      <c r="B21" s="129" t="s">
        <v>139</v>
      </c>
      <c r="C21" s="130">
        <v>2060.01</v>
      </c>
      <c r="D21" s="130">
        <v>2065.71</v>
      </c>
      <c r="E21" s="130">
        <v>5.700000000000003</v>
      </c>
      <c r="F21" s="63"/>
    </row>
    <row r="22" spans="1:6" ht="36" customHeight="1">
      <c r="A22" s="128">
        <v>2010302</v>
      </c>
      <c r="B22" s="129" t="s">
        <v>140</v>
      </c>
      <c r="C22" s="130">
        <v>161.49</v>
      </c>
      <c r="D22" s="130">
        <v>114.49</v>
      </c>
      <c r="E22" s="130">
        <v>-47</v>
      </c>
      <c r="F22" s="63"/>
    </row>
    <row r="23" spans="1:6" ht="36" customHeight="1">
      <c r="A23" s="128">
        <v>2010303</v>
      </c>
      <c r="B23" s="129" t="s">
        <v>141</v>
      </c>
      <c r="C23" s="130">
        <v>3.65</v>
      </c>
      <c r="D23" s="130">
        <v>105.65</v>
      </c>
      <c r="E23" s="130">
        <v>102</v>
      </c>
      <c r="F23" s="63"/>
    </row>
    <row r="24" spans="1:6" ht="22.5" customHeight="1">
      <c r="A24" s="128">
        <v>2010304</v>
      </c>
      <c r="B24" s="129" t="s">
        <v>142</v>
      </c>
      <c r="C24" s="130"/>
      <c r="D24" s="130">
        <v>0</v>
      </c>
      <c r="E24" s="130">
        <v>0</v>
      </c>
      <c r="F24" s="63"/>
    </row>
    <row r="25" spans="1:6" ht="73.5" customHeight="1">
      <c r="A25" s="128">
        <v>2010305</v>
      </c>
      <c r="B25" s="129" t="s">
        <v>143</v>
      </c>
      <c r="C25" s="130">
        <v>1728</v>
      </c>
      <c r="D25" s="130">
        <v>1671</v>
      </c>
      <c r="E25" s="130">
        <v>-57</v>
      </c>
      <c r="F25" s="63"/>
    </row>
    <row r="26" spans="1:6" ht="126.75" customHeight="1">
      <c r="A26" s="128">
        <v>2010306</v>
      </c>
      <c r="B26" s="129" t="s">
        <v>144</v>
      </c>
      <c r="C26" s="130">
        <v>589.5</v>
      </c>
      <c r="D26" s="130">
        <v>678.2927</v>
      </c>
      <c r="E26" s="130">
        <v>88.7927</v>
      </c>
      <c r="F26" s="63"/>
    </row>
    <row r="27" spans="1:6" ht="37.5" customHeight="1">
      <c r="A27" s="128">
        <v>2010308</v>
      </c>
      <c r="B27" s="129" t="s">
        <v>145</v>
      </c>
      <c r="C27" s="130">
        <v>397.94</v>
      </c>
      <c r="D27" s="130">
        <v>453.94</v>
      </c>
      <c r="E27" s="130">
        <v>56</v>
      </c>
      <c r="F27" s="63"/>
    </row>
    <row r="28" spans="1:6" ht="39" customHeight="1">
      <c r="A28" s="128">
        <v>2010350</v>
      </c>
      <c r="B28" s="129" t="s">
        <v>146</v>
      </c>
      <c r="C28" s="130">
        <v>661.19</v>
      </c>
      <c r="D28" s="130">
        <v>668.19</v>
      </c>
      <c r="E28" s="130">
        <v>7</v>
      </c>
      <c r="F28" s="63"/>
    </row>
    <row r="29" spans="1:6" ht="159" customHeight="1">
      <c r="A29" s="128">
        <v>2010399</v>
      </c>
      <c r="B29" s="129" t="s">
        <v>147</v>
      </c>
      <c r="C29" s="130">
        <v>687.78</v>
      </c>
      <c r="D29" s="130">
        <v>415.78</v>
      </c>
      <c r="E29" s="130">
        <v>-272</v>
      </c>
      <c r="F29" s="63"/>
    </row>
    <row r="30" spans="1:6" ht="24.75" customHeight="1">
      <c r="A30" s="128">
        <v>20104</v>
      </c>
      <c r="B30" s="129" t="s">
        <v>148</v>
      </c>
      <c r="C30" s="130">
        <v>1194.6499999999999</v>
      </c>
      <c r="D30" s="130">
        <v>1066.6499999999999</v>
      </c>
      <c r="E30" s="130">
        <v>-128</v>
      </c>
      <c r="F30" s="63"/>
    </row>
    <row r="31" spans="1:6" ht="36.75" customHeight="1">
      <c r="A31" s="128">
        <v>2010401</v>
      </c>
      <c r="B31" s="129" t="s">
        <v>149</v>
      </c>
      <c r="C31" s="130">
        <v>964.89</v>
      </c>
      <c r="D31" s="130">
        <v>859.89</v>
      </c>
      <c r="E31" s="130">
        <v>-105</v>
      </c>
      <c r="F31" s="63"/>
    </row>
    <row r="32" spans="1:6" ht="51" customHeight="1">
      <c r="A32" s="128">
        <v>2010402</v>
      </c>
      <c r="B32" s="129" t="s">
        <v>150</v>
      </c>
      <c r="C32" s="130">
        <v>198.48</v>
      </c>
      <c r="D32" s="130">
        <v>160.48</v>
      </c>
      <c r="E32" s="130">
        <v>-38</v>
      </c>
      <c r="F32" s="63"/>
    </row>
    <row r="33" spans="1:6" ht="18" customHeight="1">
      <c r="A33" s="128">
        <v>2010404</v>
      </c>
      <c r="B33" s="129" t="s">
        <v>151</v>
      </c>
      <c r="C33" s="130">
        <v>0</v>
      </c>
      <c r="D33" s="130">
        <v>0</v>
      </c>
      <c r="E33" s="130">
        <v>0</v>
      </c>
      <c r="F33" s="63"/>
    </row>
    <row r="34" spans="1:6" ht="18" customHeight="1">
      <c r="A34" s="128">
        <v>2010408</v>
      </c>
      <c r="B34" s="129" t="s">
        <v>152</v>
      </c>
      <c r="C34" s="130">
        <v>13</v>
      </c>
      <c r="D34" s="130">
        <v>13</v>
      </c>
      <c r="E34" s="130">
        <v>0</v>
      </c>
      <c r="F34" s="63"/>
    </row>
    <row r="35" spans="1:6" ht="18" customHeight="1">
      <c r="A35" s="128">
        <v>2010450</v>
      </c>
      <c r="B35" s="129" t="s">
        <v>153</v>
      </c>
      <c r="C35" s="130">
        <v>18.28</v>
      </c>
      <c r="D35" s="130">
        <v>33.28</v>
      </c>
      <c r="E35" s="130">
        <v>15</v>
      </c>
      <c r="F35" s="63"/>
    </row>
    <row r="36" spans="1:6" ht="18" customHeight="1">
      <c r="A36" s="128">
        <v>2010499</v>
      </c>
      <c r="B36" s="129" t="s">
        <v>154</v>
      </c>
      <c r="C36" s="130">
        <v>0</v>
      </c>
      <c r="D36" s="130">
        <v>0</v>
      </c>
      <c r="E36" s="130">
        <v>0</v>
      </c>
      <c r="F36" s="63"/>
    </row>
    <row r="37" spans="1:6" ht="18" customHeight="1">
      <c r="A37" s="128">
        <v>20105</v>
      </c>
      <c r="B37" s="129" t="s">
        <v>155</v>
      </c>
      <c r="C37" s="130">
        <v>699.03</v>
      </c>
      <c r="D37" s="130">
        <v>780.03</v>
      </c>
      <c r="E37" s="130">
        <v>81</v>
      </c>
      <c r="F37" s="63"/>
    </row>
    <row r="38" spans="1:6" ht="18" customHeight="1">
      <c r="A38" s="128">
        <v>2010501</v>
      </c>
      <c r="B38" s="129" t="s">
        <v>156</v>
      </c>
      <c r="C38" s="130">
        <v>500.03</v>
      </c>
      <c r="D38" s="130">
        <v>596.03</v>
      </c>
      <c r="E38" s="130">
        <v>96</v>
      </c>
      <c r="F38" s="63"/>
    </row>
    <row r="39" spans="1:6" ht="30" customHeight="1">
      <c r="A39" s="128">
        <v>2010502</v>
      </c>
      <c r="B39" s="129" t="s">
        <v>157</v>
      </c>
      <c r="C39" s="130">
        <v>0</v>
      </c>
      <c r="D39" s="130">
        <v>0</v>
      </c>
      <c r="E39" s="130">
        <v>0</v>
      </c>
      <c r="F39" s="63"/>
    </row>
    <row r="40" spans="1:6" ht="18" customHeight="1">
      <c r="A40" s="128">
        <v>2010505</v>
      </c>
      <c r="B40" s="129" t="s">
        <v>158</v>
      </c>
      <c r="C40" s="130">
        <v>68</v>
      </c>
      <c r="D40" s="130">
        <v>68</v>
      </c>
      <c r="E40" s="130">
        <v>0</v>
      </c>
      <c r="F40" s="63"/>
    </row>
    <row r="41" spans="1:6" ht="37.5" customHeight="1">
      <c r="A41" s="128">
        <v>2010507</v>
      </c>
      <c r="B41" s="129" t="s">
        <v>159</v>
      </c>
      <c r="C41" s="130">
        <v>80</v>
      </c>
      <c r="D41" s="130">
        <v>40</v>
      </c>
      <c r="E41" s="130">
        <v>-40</v>
      </c>
      <c r="F41" s="63"/>
    </row>
    <row r="42" spans="1:6" ht="18" customHeight="1">
      <c r="A42" s="128">
        <v>2010508</v>
      </c>
      <c r="B42" s="129" t="s">
        <v>160</v>
      </c>
      <c r="C42" s="130">
        <v>51</v>
      </c>
      <c r="D42" s="130">
        <v>76</v>
      </c>
      <c r="E42" s="130">
        <v>25</v>
      </c>
      <c r="F42" s="63"/>
    </row>
    <row r="43" spans="1:6" ht="18" customHeight="1">
      <c r="A43" s="128">
        <v>20106</v>
      </c>
      <c r="B43" s="129" t="s">
        <v>161</v>
      </c>
      <c r="C43" s="130">
        <v>2479.37</v>
      </c>
      <c r="D43" s="130">
        <v>2013.87</v>
      </c>
      <c r="E43" s="130">
        <v>-465.5</v>
      </c>
      <c r="F43" s="63"/>
    </row>
    <row r="44" spans="1:6" ht="45.75" customHeight="1">
      <c r="A44" s="128">
        <v>2010601</v>
      </c>
      <c r="B44" s="129" t="s">
        <v>162</v>
      </c>
      <c r="C44" s="130">
        <v>1613.1</v>
      </c>
      <c r="D44" s="130">
        <v>1459.87</v>
      </c>
      <c r="E44" s="130">
        <v>-153.23000000000002</v>
      </c>
      <c r="F44" s="73"/>
    </row>
    <row r="45" spans="1:6" ht="18" customHeight="1">
      <c r="A45" s="128">
        <v>2010602</v>
      </c>
      <c r="B45" s="129" t="s">
        <v>163</v>
      </c>
      <c r="C45" s="130">
        <v>10</v>
      </c>
      <c r="D45" s="130">
        <v>0</v>
      </c>
      <c r="E45" s="130">
        <v>-10</v>
      </c>
      <c r="F45" s="63"/>
    </row>
    <row r="46" spans="1:6" ht="18" customHeight="1">
      <c r="A46" s="128">
        <v>2010604</v>
      </c>
      <c r="B46" s="129" t="s">
        <v>164</v>
      </c>
      <c r="C46" s="130">
        <v>356.27</v>
      </c>
      <c r="D46" s="130">
        <v>80</v>
      </c>
      <c r="E46" s="130">
        <v>-276.27</v>
      </c>
      <c r="F46" s="63"/>
    </row>
    <row r="47" spans="1:6" ht="18" customHeight="1">
      <c r="A47" s="128">
        <v>2010605</v>
      </c>
      <c r="B47" s="129" t="s">
        <v>165</v>
      </c>
      <c r="C47" s="130">
        <v>63</v>
      </c>
      <c r="D47" s="130">
        <v>68</v>
      </c>
      <c r="E47" s="130">
        <v>5</v>
      </c>
      <c r="F47" s="63"/>
    </row>
    <row r="48" spans="1:6" ht="18" customHeight="1">
      <c r="A48" s="128">
        <v>2010607</v>
      </c>
      <c r="B48" s="129" t="s">
        <v>166</v>
      </c>
      <c r="C48" s="130">
        <v>70</v>
      </c>
      <c r="D48" s="130">
        <v>84</v>
      </c>
      <c r="E48" s="130">
        <v>14</v>
      </c>
      <c r="F48" s="63"/>
    </row>
    <row r="49" spans="1:6" ht="18" customHeight="1">
      <c r="A49" s="128">
        <v>2010608</v>
      </c>
      <c r="B49" s="129" t="s">
        <v>167</v>
      </c>
      <c r="C49" s="130">
        <v>300</v>
      </c>
      <c r="D49" s="130">
        <v>230</v>
      </c>
      <c r="E49" s="130">
        <v>-70</v>
      </c>
      <c r="F49" s="63"/>
    </row>
    <row r="50" spans="1:6" ht="58.5" customHeight="1">
      <c r="A50" s="128">
        <v>2010699</v>
      </c>
      <c r="B50" s="129" t="s">
        <v>168</v>
      </c>
      <c r="C50" s="130">
        <v>67</v>
      </c>
      <c r="D50" s="130">
        <v>92</v>
      </c>
      <c r="E50" s="130">
        <v>25</v>
      </c>
      <c r="F50" s="63"/>
    </row>
    <row r="51" spans="1:6" ht="18.75" customHeight="1">
      <c r="A51" s="128">
        <v>20107</v>
      </c>
      <c r="B51" s="129" t="s">
        <v>169</v>
      </c>
      <c r="C51" s="130">
        <v>4500</v>
      </c>
      <c r="D51" s="130">
        <v>4500</v>
      </c>
      <c r="E51" s="130">
        <v>0</v>
      </c>
      <c r="F51" s="63"/>
    </row>
    <row r="52" spans="1:6" ht="18.75" customHeight="1">
      <c r="A52" s="128">
        <v>2010701</v>
      </c>
      <c r="B52" s="129" t="s">
        <v>170</v>
      </c>
      <c r="C52" s="130">
        <v>4500</v>
      </c>
      <c r="D52" s="130">
        <v>4500</v>
      </c>
      <c r="E52" s="130">
        <v>0</v>
      </c>
      <c r="F52" s="63"/>
    </row>
    <row r="53" spans="1:6" ht="18.75" customHeight="1">
      <c r="A53" s="128">
        <v>20108</v>
      </c>
      <c r="B53" s="129" t="s">
        <v>171</v>
      </c>
      <c r="C53" s="130">
        <v>1011.27</v>
      </c>
      <c r="D53" s="130">
        <v>934.27</v>
      </c>
      <c r="E53" s="130">
        <v>-77</v>
      </c>
      <c r="F53" s="63"/>
    </row>
    <row r="54" spans="1:6" ht="18.75" customHeight="1">
      <c r="A54" s="128">
        <v>2010801</v>
      </c>
      <c r="B54" s="129" t="s">
        <v>172</v>
      </c>
      <c r="C54" s="130">
        <v>780.27</v>
      </c>
      <c r="D54" s="130">
        <v>729.27</v>
      </c>
      <c r="E54" s="130">
        <v>-51</v>
      </c>
      <c r="F54" s="63"/>
    </row>
    <row r="55" spans="1:6" ht="60" customHeight="1">
      <c r="A55" s="128">
        <v>2010804</v>
      </c>
      <c r="B55" s="129" t="s">
        <v>173</v>
      </c>
      <c r="C55" s="130">
        <v>216</v>
      </c>
      <c r="D55" s="130">
        <v>190</v>
      </c>
      <c r="E55" s="130">
        <v>-26</v>
      </c>
      <c r="F55" s="63"/>
    </row>
    <row r="56" spans="1:6" ht="18.75" customHeight="1">
      <c r="A56" s="128">
        <v>2010806</v>
      </c>
      <c r="B56" s="129" t="s">
        <v>174</v>
      </c>
      <c r="C56" s="130">
        <v>15</v>
      </c>
      <c r="D56" s="130">
        <v>15</v>
      </c>
      <c r="E56" s="130">
        <v>0</v>
      </c>
      <c r="F56" s="63"/>
    </row>
    <row r="57" spans="1:6" ht="18.75" customHeight="1">
      <c r="A57" s="128">
        <v>2010899</v>
      </c>
      <c r="B57" s="129" t="s">
        <v>175</v>
      </c>
      <c r="C57" s="130">
        <v>0</v>
      </c>
      <c r="D57" s="130">
        <v>0</v>
      </c>
      <c r="E57" s="130">
        <v>0</v>
      </c>
      <c r="F57" s="63"/>
    </row>
    <row r="58" spans="1:6" ht="18.75" customHeight="1">
      <c r="A58" s="128">
        <v>20109</v>
      </c>
      <c r="B58" s="129" t="s">
        <v>176</v>
      </c>
      <c r="C58" s="130">
        <v>0</v>
      </c>
      <c r="D58" s="130">
        <v>724.0837</v>
      </c>
      <c r="E58" s="130">
        <v>724.0837</v>
      </c>
      <c r="F58" s="63"/>
    </row>
    <row r="59" spans="1:6" ht="37.5" customHeight="1">
      <c r="A59" s="128">
        <v>2010901</v>
      </c>
      <c r="B59" s="129" t="s">
        <v>177</v>
      </c>
      <c r="C59" s="130"/>
      <c r="D59" s="130">
        <v>437</v>
      </c>
      <c r="E59" s="130">
        <v>437</v>
      </c>
      <c r="F59" s="63"/>
    </row>
    <row r="60" spans="1:6" ht="37.5" customHeight="1">
      <c r="A60" s="128">
        <v>2010912</v>
      </c>
      <c r="B60" s="129" t="s">
        <v>178</v>
      </c>
      <c r="C60" s="130"/>
      <c r="D60" s="130">
        <v>95</v>
      </c>
      <c r="E60" s="130">
        <v>95</v>
      </c>
      <c r="F60" s="63"/>
    </row>
    <row r="61" spans="1:6" ht="37.5" customHeight="1">
      <c r="A61" s="128">
        <v>2010999</v>
      </c>
      <c r="B61" s="129" t="s">
        <v>179</v>
      </c>
      <c r="C61" s="130"/>
      <c r="D61" s="130">
        <v>192.0837</v>
      </c>
      <c r="E61" s="130">
        <v>192.0837</v>
      </c>
      <c r="F61" s="63"/>
    </row>
    <row r="62" spans="1:6" ht="21.75" customHeight="1">
      <c r="A62" s="128">
        <v>20111</v>
      </c>
      <c r="B62" s="129" t="s">
        <v>180</v>
      </c>
      <c r="C62" s="130">
        <v>5743.66</v>
      </c>
      <c r="D62" s="130">
        <v>5629.66</v>
      </c>
      <c r="E62" s="130">
        <v>-114</v>
      </c>
      <c r="F62" s="63"/>
    </row>
    <row r="63" spans="1:6" ht="39" customHeight="1">
      <c r="A63" s="128">
        <v>2011101</v>
      </c>
      <c r="B63" s="129" t="s">
        <v>181</v>
      </c>
      <c r="C63" s="130">
        <v>2755.74</v>
      </c>
      <c r="D63" s="130">
        <v>2705.74</v>
      </c>
      <c r="E63" s="130">
        <v>-50</v>
      </c>
      <c r="F63" s="63"/>
    </row>
    <row r="64" spans="1:6" ht="30.75" customHeight="1">
      <c r="A64" s="128">
        <v>2011102</v>
      </c>
      <c r="B64" s="129" t="s">
        <v>182</v>
      </c>
      <c r="C64" s="130">
        <v>210</v>
      </c>
      <c r="D64" s="130">
        <v>210</v>
      </c>
      <c r="E64" s="130">
        <v>0</v>
      </c>
      <c r="F64" s="63"/>
    </row>
    <row r="65" spans="1:6" ht="18.75" customHeight="1">
      <c r="A65" s="128">
        <v>2011104</v>
      </c>
      <c r="B65" s="129" t="s">
        <v>183</v>
      </c>
      <c r="C65" s="130">
        <v>1600</v>
      </c>
      <c r="D65" s="130">
        <v>1600</v>
      </c>
      <c r="E65" s="130">
        <v>0</v>
      </c>
      <c r="F65" s="63"/>
    </row>
    <row r="66" spans="1:6" ht="18.75" customHeight="1">
      <c r="A66" s="128">
        <v>2011105</v>
      </c>
      <c r="B66" s="129" t="s">
        <v>184</v>
      </c>
      <c r="C66" s="130">
        <v>170</v>
      </c>
      <c r="D66" s="130">
        <v>170</v>
      </c>
      <c r="E66" s="130">
        <v>0</v>
      </c>
      <c r="F66" s="63"/>
    </row>
    <row r="67" spans="1:6" ht="18.75" customHeight="1">
      <c r="A67" s="128">
        <v>2011150</v>
      </c>
      <c r="B67" s="129" t="s">
        <v>185</v>
      </c>
      <c r="C67" s="130">
        <v>1.92</v>
      </c>
      <c r="D67" s="130">
        <v>2.92</v>
      </c>
      <c r="E67" s="130">
        <v>1</v>
      </c>
      <c r="F67" s="63"/>
    </row>
    <row r="68" spans="1:6" ht="64.5" customHeight="1">
      <c r="A68" s="128">
        <v>2011199</v>
      </c>
      <c r="B68" s="129" t="s">
        <v>186</v>
      </c>
      <c r="C68" s="130">
        <v>1006</v>
      </c>
      <c r="D68" s="130">
        <v>941</v>
      </c>
      <c r="E68" s="130">
        <v>-65</v>
      </c>
      <c r="F68" s="63"/>
    </row>
    <row r="69" spans="1:6" ht="18.75" customHeight="1">
      <c r="A69" s="128">
        <v>20114</v>
      </c>
      <c r="B69" s="129" t="s">
        <v>187</v>
      </c>
      <c r="C69" s="130">
        <v>0</v>
      </c>
      <c r="D69" s="130">
        <v>91</v>
      </c>
      <c r="E69" s="130">
        <v>91</v>
      </c>
      <c r="F69" s="63"/>
    </row>
    <row r="70" spans="1:6" ht="18.75" customHeight="1">
      <c r="A70" s="128">
        <v>2011499</v>
      </c>
      <c r="B70" s="129" t="s">
        <v>188</v>
      </c>
      <c r="C70" s="130"/>
      <c r="D70" s="130">
        <v>91</v>
      </c>
      <c r="E70" s="130">
        <v>91</v>
      </c>
      <c r="F70" s="63"/>
    </row>
    <row r="71" spans="1:6" ht="18.75" customHeight="1">
      <c r="A71" s="128">
        <v>20113</v>
      </c>
      <c r="B71" s="129" t="s">
        <v>189</v>
      </c>
      <c r="C71" s="130">
        <v>684.7</v>
      </c>
      <c r="D71" s="130">
        <v>661.7</v>
      </c>
      <c r="E71" s="130">
        <v>-23</v>
      </c>
      <c r="F71" s="63"/>
    </row>
    <row r="72" spans="1:6" ht="30.75" customHeight="1">
      <c r="A72" s="128">
        <v>2011301</v>
      </c>
      <c r="B72" s="129" t="s">
        <v>190</v>
      </c>
      <c r="C72" s="130">
        <v>184.7</v>
      </c>
      <c r="D72" s="130">
        <v>181.7</v>
      </c>
      <c r="E72" s="130">
        <v>-3</v>
      </c>
      <c r="F72" s="63"/>
    </row>
    <row r="73" spans="1:6" ht="150" customHeight="1">
      <c r="A73" s="128">
        <v>2011308</v>
      </c>
      <c r="B73" s="129" t="s">
        <v>191</v>
      </c>
      <c r="C73" s="130">
        <v>500</v>
      </c>
      <c r="D73" s="130">
        <v>480</v>
      </c>
      <c r="E73" s="130">
        <v>-20</v>
      </c>
      <c r="F73" s="63"/>
    </row>
    <row r="74" spans="1:6" ht="24" customHeight="1">
      <c r="A74" s="128">
        <v>20123</v>
      </c>
      <c r="B74" s="129" t="s">
        <v>192</v>
      </c>
      <c r="C74" s="130">
        <v>83</v>
      </c>
      <c r="D74" s="130">
        <v>52</v>
      </c>
      <c r="E74" s="130">
        <v>-31</v>
      </c>
      <c r="F74" s="63"/>
    </row>
    <row r="75" spans="1:6" ht="24" customHeight="1">
      <c r="A75" s="128">
        <v>2012302</v>
      </c>
      <c r="B75" s="129" t="s">
        <v>193</v>
      </c>
      <c r="C75" s="130">
        <v>83</v>
      </c>
      <c r="D75" s="130">
        <v>52</v>
      </c>
      <c r="E75" s="130">
        <v>-31</v>
      </c>
      <c r="F75" s="63"/>
    </row>
    <row r="76" spans="1:6" ht="24" customHeight="1">
      <c r="A76" s="128">
        <v>20125</v>
      </c>
      <c r="B76" s="129" t="s">
        <v>194</v>
      </c>
      <c r="C76" s="130">
        <v>35</v>
      </c>
      <c r="D76" s="130">
        <v>26</v>
      </c>
      <c r="E76" s="130">
        <v>-9</v>
      </c>
      <c r="F76" s="63"/>
    </row>
    <row r="77" spans="1:6" ht="49.5" customHeight="1">
      <c r="A77" s="128">
        <v>2012502</v>
      </c>
      <c r="B77" s="129" t="s">
        <v>195</v>
      </c>
      <c r="C77" s="130">
        <v>35</v>
      </c>
      <c r="D77" s="130">
        <v>26</v>
      </c>
      <c r="E77" s="130">
        <v>-9</v>
      </c>
      <c r="F77" s="63"/>
    </row>
    <row r="78" spans="1:6" ht="27.75" customHeight="1">
      <c r="A78" s="128">
        <v>20126</v>
      </c>
      <c r="B78" s="129" t="s">
        <v>196</v>
      </c>
      <c r="C78" s="130">
        <v>339.87</v>
      </c>
      <c r="D78" s="130">
        <v>317.87</v>
      </c>
      <c r="E78" s="130">
        <v>-22</v>
      </c>
      <c r="F78" s="63"/>
    </row>
    <row r="79" spans="1:6" ht="36" customHeight="1">
      <c r="A79" s="128">
        <v>2012601</v>
      </c>
      <c r="B79" s="129" t="s">
        <v>197</v>
      </c>
      <c r="C79" s="130">
        <v>270.87</v>
      </c>
      <c r="D79" s="130">
        <v>248.87</v>
      </c>
      <c r="E79" s="130">
        <v>-22</v>
      </c>
      <c r="F79" s="63"/>
    </row>
    <row r="80" spans="1:6" ht="25.5" customHeight="1">
      <c r="A80" s="128">
        <v>2012602</v>
      </c>
      <c r="B80" s="129" t="s">
        <v>198</v>
      </c>
      <c r="C80" s="130">
        <v>69</v>
      </c>
      <c r="D80" s="130">
        <v>69</v>
      </c>
      <c r="E80" s="130">
        <v>0</v>
      </c>
      <c r="F80" s="63"/>
    </row>
    <row r="81" spans="1:6" ht="25.5" customHeight="1">
      <c r="A81" s="128">
        <v>20128</v>
      </c>
      <c r="B81" s="129" t="s">
        <v>199</v>
      </c>
      <c r="C81" s="130">
        <v>229.95999999999998</v>
      </c>
      <c r="D81" s="130">
        <v>223.95999999999998</v>
      </c>
      <c r="E81" s="130">
        <v>-6</v>
      </c>
      <c r="F81" s="63"/>
    </row>
    <row r="82" spans="1:6" ht="63" customHeight="1">
      <c r="A82" s="128">
        <v>2012801</v>
      </c>
      <c r="B82" s="129" t="s">
        <v>200</v>
      </c>
      <c r="C82" s="130">
        <v>179.67</v>
      </c>
      <c r="D82" s="130">
        <v>173.67</v>
      </c>
      <c r="E82" s="130">
        <v>-6</v>
      </c>
      <c r="F82" s="63"/>
    </row>
    <row r="83" spans="1:6" ht="39" customHeight="1">
      <c r="A83" s="128">
        <v>2012802</v>
      </c>
      <c r="B83" s="129" t="s">
        <v>201</v>
      </c>
      <c r="C83" s="130">
        <v>35</v>
      </c>
      <c r="D83" s="130">
        <v>35</v>
      </c>
      <c r="E83" s="130">
        <v>0</v>
      </c>
      <c r="F83" s="63"/>
    </row>
    <row r="84" spans="1:6" ht="33.75" customHeight="1">
      <c r="A84" s="128">
        <v>2012804</v>
      </c>
      <c r="B84" s="129" t="s">
        <v>202</v>
      </c>
      <c r="C84" s="130">
        <v>15</v>
      </c>
      <c r="D84" s="130">
        <v>15</v>
      </c>
      <c r="E84" s="130">
        <v>0</v>
      </c>
      <c r="F84" s="63"/>
    </row>
    <row r="85" spans="1:6" ht="21.75" customHeight="1">
      <c r="A85" s="128">
        <v>2012899</v>
      </c>
      <c r="B85" s="129" t="s">
        <v>203</v>
      </c>
      <c r="C85" s="130">
        <v>0.29</v>
      </c>
      <c r="D85" s="130">
        <v>0.29</v>
      </c>
      <c r="E85" s="130">
        <v>0</v>
      </c>
      <c r="F85" s="63"/>
    </row>
    <row r="86" spans="1:6" ht="21.75" customHeight="1">
      <c r="A86" s="128">
        <v>20129</v>
      </c>
      <c r="B86" s="129" t="s">
        <v>204</v>
      </c>
      <c r="C86" s="130">
        <v>1058.96</v>
      </c>
      <c r="D86" s="130">
        <v>816.96</v>
      </c>
      <c r="E86" s="130">
        <v>-242</v>
      </c>
      <c r="F86" s="63"/>
    </row>
    <row r="87" spans="1:6" ht="36.75" customHeight="1">
      <c r="A87" s="128">
        <v>2012901</v>
      </c>
      <c r="B87" s="129" t="s">
        <v>205</v>
      </c>
      <c r="C87" s="130">
        <v>512.96</v>
      </c>
      <c r="D87" s="130">
        <v>489.96</v>
      </c>
      <c r="E87" s="130">
        <v>-23</v>
      </c>
      <c r="F87" s="63"/>
    </row>
    <row r="88" spans="1:6" ht="30" customHeight="1">
      <c r="A88" s="128">
        <v>2012902</v>
      </c>
      <c r="B88" s="129" t="s">
        <v>206</v>
      </c>
      <c r="C88" s="130">
        <v>339</v>
      </c>
      <c r="D88" s="130">
        <v>234</v>
      </c>
      <c r="E88" s="130">
        <v>-105</v>
      </c>
      <c r="F88" s="63"/>
    </row>
    <row r="89" spans="1:6" ht="30" customHeight="1">
      <c r="A89" s="128">
        <v>2012903</v>
      </c>
      <c r="B89" s="129" t="s">
        <v>207</v>
      </c>
      <c r="C89" s="130">
        <v>25</v>
      </c>
      <c r="D89" s="130">
        <v>25</v>
      </c>
      <c r="E89" s="130">
        <v>0</v>
      </c>
      <c r="F89" s="63"/>
    </row>
    <row r="90" spans="1:6" ht="30" customHeight="1">
      <c r="A90" s="128">
        <v>2012906</v>
      </c>
      <c r="B90" s="129" t="s">
        <v>208</v>
      </c>
      <c r="C90" s="130">
        <v>114</v>
      </c>
      <c r="D90" s="130">
        <v>0</v>
      </c>
      <c r="E90" s="130">
        <v>-114</v>
      </c>
      <c r="F90" s="63"/>
    </row>
    <row r="91" spans="1:6" ht="30" customHeight="1">
      <c r="A91" s="128">
        <v>2012999</v>
      </c>
      <c r="B91" s="129" t="s">
        <v>209</v>
      </c>
      <c r="C91" s="130">
        <v>68</v>
      </c>
      <c r="D91" s="130">
        <v>68</v>
      </c>
      <c r="E91" s="130">
        <v>0</v>
      </c>
      <c r="F91" s="63"/>
    </row>
    <row r="92" spans="1:6" ht="30" customHeight="1">
      <c r="A92" s="128">
        <v>20131</v>
      </c>
      <c r="B92" s="129" t="s">
        <v>210</v>
      </c>
      <c r="C92" s="130">
        <v>3590.07</v>
      </c>
      <c r="D92" s="130">
        <v>3551.5983</v>
      </c>
      <c r="E92" s="130">
        <v>-38.4717</v>
      </c>
      <c r="F92" s="63"/>
    </row>
    <row r="93" spans="1:6" ht="67.5" customHeight="1">
      <c r="A93" s="128">
        <v>2013101</v>
      </c>
      <c r="B93" s="129" t="s">
        <v>211</v>
      </c>
      <c r="C93" s="130">
        <v>1596.63</v>
      </c>
      <c r="D93" s="130">
        <v>1634.63</v>
      </c>
      <c r="E93" s="130">
        <v>38</v>
      </c>
      <c r="F93" s="63"/>
    </row>
    <row r="94" spans="1:6" ht="39" customHeight="1">
      <c r="A94" s="128">
        <v>2013102</v>
      </c>
      <c r="B94" s="129" t="s">
        <v>212</v>
      </c>
      <c r="C94" s="130">
        <v>180</v>
      </c>
      <c r="D94" s="130">
        <v>180</v>
      </c>
      <c r="E94" s="130">
        <v>0</v>
      </c>
      <c r="F94" s="63"/>
    </row>
    <row r="95" spans="1:6" ht="168" customHeight="1">
      <c r="A95" s="128">
        <v>2013105</v>
      </c>
      <c r="B95" s="129" t="s">
        <v>213</v>
      </c>
      <c r="C95" s="130">
        <v>515</v>
      </c>
      <c r="D95" s="130">
        <v>433.8565</v>
      </c>
      <c r="E95" s="130">
        <v>-81.1435</v>
      </c>
      <c r="F95" s="63"/>
    </row>
    <row r="96" spans="1:6" ht="24.75" customHeight="1">
      <c r="A96" s="128">
        <v>2013150</v>
      </c>
      <c r="B96" s="129" t="s">
        <v>214</v>
      </c>
      <c r="C96" s="130">
        <v>0</v>
      </c>
      <c r="D96" s="130">
        <v>1</v>
      </c>
      <c r="E96" s="130">
        <v>1</v>
      </c>
      <c r="F96" s="63"/>
    </row>
    <row r="97" spans="1:6" ht="82.5" customHeight="1">
      <c r="A97" s="128">
        <v>2013199</v>
      </c>
      <c r="B97" s="129" t="s">
        <v>215</v>
      </c>
      <c r="C97" s="130">
        <v>1298.44</v>
      </c>
      <c r="D97" s="130">
        <v>1302.1118000000001</v>
      </c>
      <c r="E97" s="130">
        <v>3.671800000000002</v>
      </c>
      <c r="F97" s="63"/>
    </row>
    <row r="98" spans="1:6" ht="21.75" customHeight="1">
      <c r="A98" s="128">
        <v>20132</v>
      </c>
      <c r="B98" s="129" t="s">
        <v>216</v>
      </c>
      <c r="C98" s="130">
        <v>837.74</v>
      </c>
      <c r="D98" s="130">
        <v>819.74</v>
      </c>
      <c r="E98" s="130">
        <v>-18</v>
      </c>
      <c r="F98" s="63"/>
    </row>
    <row r="99" spans="1:6" ht="36.75" customHeight="1">
      <c r="A99" s="128">
        <v>2013201</v>
      </c>
      <c r="B99" s="129" t="s">
        <v>217</v>
      </c>
      <c r="C99" s="130">
        <v>636.74</v>
      </c>
      <c r="D99" s="130">
        <v>615.74</v>
      </c>
      <c r="E99" s="130">
        <v>-21</v>
      </c>
      <c r="F99" s="63"/>
    </row>
    <row r="100" spans="1:6" ht="21" customHeight="1">
      <c r="A100" s="128">
        <v>2013202</v>
      </c>
      <c r="B100" s="129" t="s">
        <v>218</v>
      </c>
      <c r="C100" s="130">
        <v>147</v>
      </c>
      <c r="D100" s="130">
        <v>147</v>
      </c>
      <c r="E100" s="130">
        <v>0</v>
      </c>
      <c r="F100" s="63"/>
    </row>
    <row r="101" spans="1:6" ht="42.75" customHeight="1">
      <c r="A101" s="128">
        <v>2013299</v>
      </c>
      <c r="B101" s="129" t="s">
        <v>219</v>
      </c>
      <c r="C101" s="130">
        <v>54</v>
      </c>
      <c r="D101" s="130">
        <v>57</v>
      </c>
      <c r="E101" s="130">
        <v>3</v>
      </c>
      <c r="F101" s="63"/>
    </row>
    <row r="102" spans="1:6" ht="21" customHeight="1">
      <c r="A102" s="128">
        <v>20133</v>
      </c>
      <c r="B102" s="129" t="s">
        <v>220</v>
      </c>
      <c r="C102" s="130">
        <v>962.53</v>
      </c>
      <c r="D102" s="130">
        <v>991.53</v>
      </c>
      <c r="E102" s="130">
        <v>29</v>
      </c>
      <c r="F102" s="63"/>
    </row>
    <row r="103" spans="1:6" ht="42.75" customHeight="1">
      <c r="A103" s="128">
        <v>2013301</v>
      </c>
      <c r="B103" s="129" t="s">
        <v>221</v>
      </c>
      <c r="C103" s="130">
        <v>511.53</v>
      </c>
      <c r="D103" s="130">
        <v>505.53</v>
      </c>
      <c r="E103" s="130">
        <v>-6</v>
      </c>
      <c r="F103" s="63"/>
    </row>
    <row r="104" spans="1:6" ht="18" customHeight="1">
      <c r="A104" s="128">
        <v>2013302</v>
      </c>
      <c r="B104" s="129" t="s">
        <v>222</v>
      </c>
      <c r="C104" s="130">
        <v>161</v>
      </c>
      <c r="D104" s="130">
        <v>161</v>
      </c>
      <c r="E104" s="130">
        <v>0</v>
      </c>
      <c r="F104" s="63"/>
    </row>
    <row r="105" spans="1:6" ht="18" customHeight="1">
      <c r="A105" s="128">
        <v>2013304</v>
      </c>
      <c r="B105" s="129" t="s">
        <v>223</v>
      </c>
      <c r="C105" s="130">
        <v>50</v>
      </c>
      <c r="D105" s="130">
        <v>50</v>
      </c>
      <c r="E105" s="130">
        <v>0</v>
      </c>
      <c r="F105" s="63"/>
    </row>
    <row r="106" spans="1:6" ht="60.75" customHeight="1">
      <c r="A106" s="128">
        <v>2013399</v>
      </c>
      <c r="B106" s="129" t="s">
        <v>224</v>
      </c>
      <c r="C106" s="130">
        <v>240</v>
      </c>
      <c r="D106" s="130">
        <v>275</v>
      </c>
      <c r="E106" s="130">
        <v>35</v>
      </c>
      <c r="F106" s="63"/>
    </row>
    <row r="107" spans="1:6" ht="21" customHeight="1">
      <c r="A107" s="128">
        <v>20134</v>
      </c>
      <c r="B107" s="129" t="s">
        <v>225</v>
      </c>
      <c r="C107" s="130">
        <v>391.65</v>
      </c>
      <c r="D107" s="130">
        <v>394.65</v>
      </c>
      <c r="E107" s="130">
        <v>3</v>
      </c>
      <c r="F107" s="63"/>
    </row>
    <row r="108" spans="1:6" ht="39" customHeight="1">
      <c r="A108" s="128">
        <v>2013401</v>
      </c>
      <c r="B108" s="129" t="s">
        <v>226</v>
      </c>
      <c r="C108" s="130">
        <v>316.65</v>
      </c>
      <c r="D108" s="130">
        <v>319.65</v>
      </c>
      <c r="E108" s="130">
        <v>3</v>
      </c>
      <c r="F108" s="63"/>
    </row>
    <row r="109" spans="1:6" ht="21" customHeight="1">
      <c r="A109" s="128">
        <v>2013402</v>
      </c>
      <c r="B109" s="129" t="s">
        <v>227</v>
      </c>
      <c r="C109" s="130">
        <v>75</v>
      </c>
      <c r="D109" s="130">
        <v>75</v>
      </c>
      <c r="E109" s="130">
        <v>0</v>
      </c>
      <c r="F109" s="63"/>
    </row>
    <row r="110" spans="1:6" ht="21" customHeight="1">
      <c r="A110" s="128">
        <v>20135</v>
      </c>
      <c r="B110" s="129" t="s">
        <v>228</v>
      </c>
      <c r="C110" s="130">
        <v>174.85</v>
      </c>
      <c r="D110" s="130">
        <v>182.85</v>
      </c>
      <c r="E110" s="130">
        <v>8</v>
      </c>
      <c r="F110" s="63"/>
    </row>
    <row r="111" spans="1:6" ht="36" customHeight="1">
      <c r="A111" s="128">
        <v>2013501</v>
      </c>
      <c r="B111" s="129" t="s">
        <v>229</v>
      </c>
      <c r="C111" s="130">
        <v>162.85</v>
      </c>
      <c r="D111" s="130">
        <v>170.85</v>
      </c>
      <c r="E111" s="130">
        <v>8</v>
      </c>
      <c r="F111" s="63"/>
    </row>
    <row r="112" spans="1:6" ht="30" customHeight="1">
      <c r="A112" s="128">
        <v>2013502</v>
      </c>
      <c r="B112" s="129" t="s">
        <v>230</v>
      </c>
      <c r="C112" s="130">
        <v>12</v>
      </c>
      <c r="D112" s="130">
        <v>12</v>
      </c>
      <c r="E112" s="130">
        <v>0</v>
      </c>
      <c r="F112" s="63"/>
    </row>
    <row r="113" spans="1:6" ht="18" customHeight="1">
      <c r="A113" s="128">
        <v>20136</v>
      </c>
      <c r="B113" s="129" t="s">
        <v>231</v>
      </c>
      <c r="C113" s="130">
        <v>100</v>
      </c>
      <c r="D113" s="130">
        <v>135</v>
      </c>
      <c r="E113" s="130">
        <v>35</v>
      </c>
      <c r="F113" s="63"/>
    </row>
    <row r="114" spans="1:6" ht="18" customHeight="1">
      <c r="A114" s="128">
        <v>2013602</v>
      </c>
      <c r="B114" s="129" t="s">
        <v>232</v>
      </c>
      <c r="C114" s="130"/>
      <c r="D114" s="130">
        <v>20</v>
      </c>
      <c r="E114" s="130">
        <v>20</v>
      </c>
      <c r="F114" s="63"/>
    </row>
    <row r="115" spans="1:6" ht="42.75" customHeight="1">
      <c r="A115" s="128">
        <v>2013699</v>
      </c>
      <c r="B115" s="129" t="s">
        <v>233</v>
      </c>
      <c r="C115" s="130">
        <v>100</v>
      </c>
      <c r="D115" s="130">
        <v>115</v>
      </c>
      <c r="E115" s="130">
        <v>15</v>
      </c>
      <c r="F115" s="63"/>
    </row>
    <row r="116" spans="1:6" ht="21" customHeight="1">
      <c r="A116" s="128">
        <v>20137</v>
      </c>
      <c r="B116" s="129" t="s">
        <v>234</v>
      </c>
      <c r="C116" s="130">
        <v>1019.89</v>
      </c>
      <c r="D116" s="130">
        <v>1367.89</v>
      </c>
      <c r="E116" s="130">
        <v>348</v>
      </c>
      <c r="F116" s="63"/>
    </row>
    <row r="117" spans="1:6" ht="21" customHeight="1">
      <c r="A117" s="128">
        <v>2013701</v>
      </c>
      <c r="B117" s="129" t="s">
        <v>235</v>
      </c>
      <c r="C117" s="130">
        <v>226.34</v>
      </c>
      <c r="D117" s="130">
        <v>121.34</v>
      </c>
      <c r="E117" s="130">
        <v>-105</v>
      </c>
      <c r="F117" s="63"/>
    </row>
    <row r="118" spans="1:6" ht="42" customHeight="1">
      <c r="A118" s="128">
        <v>2013750</v>
      </c>
      <c r="B118" s="129" t="s">
        <v>214</v>
      </c>
      <c r="C118" s="130">
        <v>101.55</v>
      </c>
      <c r="D118" s="130">
        <v>118.55</v>
      </c>
      <c r="E118" s="130">
        <v>17</v>
      </c>
      <c r="F118" s="63"/>
    </row>
    <row r="119" spans="1:6" ht="144" customHeight="1">
      <c r="A119" s="128">
        <v>2013799</v>
      </c>
      <c r="B119" s="129" t="s">
        <v>236</v>
      </c>
      <c r="C119" s="130">
        <v>692</v>
      </c>
      <c r="D119" s="130">
        <v>1128</v>
      </c>
      <c r="E119" s="130">
        <v>436</v>
      </c>
      <c r="F119" s="63"/>
    </row>
    <row r="120" spans="1:6" ht="24.75" customHeight="1">
      <c r="A120" s="128">
        <v>20138</v>
      </c>
      <c r="B120" s="129" t="s">
        <v>237</v>
      </c>
      <c r="C120" s="130">
        <v>4892.43</v>
      </c>
      <c r="D120" s="130">
        <v>5206.43</v>
      </c>
      <c r="E120" s="130">
        <v>314</v>
      </c>
      <c r="F120" s="63"/>
    </row>
    <row r="121" spans="1:6" ht="55.5" customHeight="1">
      <c r="A121" s="128">
        <v>2013801</v>
      </c>
      <c r="B121" s="129" t="s">
        <v>235</v>
      </c>
      <c r="C121" s="130">
        <v>2934.19</v>
      </c>
      <c r="D121" s="130">
        <v>2783.19</v>
      </c>
      <c r="E121" s="130">
        <v>-151</v>
      </c>
      <c r="F121" s="63"/>
    </row>
    <row r="122" spans="1:6" ht="24" customHeight="1">
      <c r="A122" s="128">
        <v>2013804</v>
      </c>
      <c r="B122" s="129" t="s">
        <v>238</v>
      </c>
      <c r="C122" s="130">
        <v>145</v>
      </c>
      <c r="D122" s="130">
        <v>145</v>
      </c>
      <c r="E122" s="130">
        <v>0</v>
      </c>
      <c r="F122" s="63"/>
    </row>
    <row r="123" spans="1:6" ht="45" customHeight="1">
      <c r="A123" s="128">
        <v>2013808</v>
      </c>
      <c r="B123" s="129" t="s">
        <v>239</v>
      </c>
      <c r="C123" s="130">
        <v>68</v>
      </c>
      <c r="D123" s="130">
        <v>65</v>
      </c>
      <c r="E123" s="130">
        <v>-3</v>
      </c>
      <c r="F123" s="63"/>
    </row>
    <row r="124" spans="1:6" ht="21" customHeight="1">
      <c r="A124" s="128">
        <v>2013812</v>
      </c>
      <c r="B124" s="129" t="s">
        <v>240</v>
      </c>
      <c r="C124" s="130"/>
      <c r="D124" s="130">
        <v>32</v>
      </c>
      <c r="E124" s="130">
        <v>32</v>
      </c>
      <c r="F124" s="63"/>
    </row>
    <row r="125" spans="1:6" ht="39" customHeight="1">
      <c r="A125" s="128">
        <v>2013815</v>
      </c>
      <c r="B125" s="129" t="s">
        <v>241</v>
      </c>
      <c r="C125" s="130">
        <v>282</v>
      </c>
      <c r="D125" s="130">
        <v>272</v>
      </c>
      <c r="E125" s="130">
        <v>-10</v>
      </c>
      <c r="F125" s="63"/>
    </row>
    <row r="126" spans="1:6" ht="24" customHeight="1">
      <c r="A126" s="128">
        <v>2013816</v>
      </c>
      <c r="B126" s="129" t="s">
        <v>242</v>
      </c>
      <c r="C126" s="130">
        <v>170</v>
      </c>
      <c r="D126" s="130">
        <v>238</v>
      </c>
      <c r="E126" s="130">
        <v>68</v>
      </c>
      <c r="F126" s="63"/>
    </row>
    <row r="127" spans="1:6" ht="69" customHeight="1">
      <c r="A127" s="128">
        <v>2013850</v>
      </c>
      <c r="B127" s="129" t="s">
        <v>214</v>
      </c>
      <c r="C127" s="130">
        <v>895.24</v>
      </c>
      <c r="D127" s="130">
        <v>953.24</v>
      </c>
      <c r="E127" s="130">
        <v>58</v>
      </c>
      <c r="F127" s="63"/>
    </row>
    <row r="128" spans="1:6" ht="58.5" customHeight="1">
      <c r="A128" s="128">
        <v>2013899</v>
      </c>
      <c r="B128" s="129" t="s">
        <v>243</v>
      </c>
      <c r="C128" s="130">
        <v>398</v>
      </c>
      <c r="D128" s="130">
        <v>718</v>
      </c>
      <c r="E128" s="130">
        <v>320</v>
      </c>
      <c r="F128" s="63"/>
    </row>
    <row r="129" spans="1:6" ht="21" customHeight="1">
      <c r="A129" s="128">
        <v>20199</v>
      </c>
      <c r="B129" s="129" t="s">
        <v>244</v>
      </c>
      <c r="C129" s="130">
        <v>3119.23</v>
      </c>
      <c r="D129" s="130">
        <v>1906.32386</v>
      </c>
      <c r="E129" s="130">
        <v>-1212.90614</v>
      </c>
      <c r="F129" s="63"/>
    </row>
    <row r="130" spans="1:6" ht="81" customHeight="1">
      <c r="A130" s="128">
        <v>2019999</v>
      </c>
      <c r="B130" s="129" t="s">
        <v>245</v>
      </c>
      <c r="C130" s="130">
        <v>3119.23</v>
      </c>
      <c r="D130" s="130">
        <v>1906.32386</v>
      </c>
      <c r="E130" s="130">
        <v>-1212.90614</v>
      </c>
      <c r="F130" s="63"/>
    </row>
    <row r="131" spans="1:6" ht="19.5" customHeight="1">
      <c r="A131" s="128">
        <v>203</v>
      </c>
      <c r="B131" s="129" t="s">
        <v>246</v>
      </c>
      <c r="C131" s="130">
        <v>0</v>
      </c>
      <c r="D131" s="130">
        <v>237</v>
      </c>
      <c r="E131" s="130">
        <v>237</v>
      </c>
      <c r="F131" s="63"/>
    </row>
    <row r="132" spans="1:6" ht="19.5" customHeight="1">
      <c r="A132" s="128">
        <v>20306</v>
      </c>
      <c r="B132" s="129" t="s">
        <v>247</v>
      </c>
      <c r="C132" s="130">
        <v>0</v>
      </c>
      <c r="D132" s="130">
        <v>237</v>
      </c>
      <c r="E132" s="130">
        <v>237</v>
      </c>
      <c r="F132" s="63"/>
    </row>
    <row r="133" spans="1:6" ht="19.5" customHeight="1">
      <c r="A133" s="128">
        <v>2030607</v>
      </c>
      <c r="B133" s="129" t="s">
        <v>248</v>
      </c>
      <c r="C133" s="130"/>
      <c r="D133" s="130">
        <v>237</v>
      </c>
      <c r="E133" s="130">
        <v>237</v>
      </c>
      <c r="F133" s="63"/>
    </row>
    <row r="134" spans="1:6" ht="19.5" customHeight="1">
      <c r="A134" s="128">
        <v>204</v>
      </c>
      <c r="B134" s="129" t="s">
        <v>249</v>
      </c>
      <c r="C134" s="130">
        <v>30943.87</v>
      </c>
      <c r="D134" s="130">
        <v>27971.9666</v>
      </c>
      <c r="E134" s="130">
        <v>-2971.9034</v>
      </c>
      <c r="F134" s="63"/>
    </row>
    <row r="135" spans="1:6" ht="19.5" customHeight="1">
      <c r="A135" s="128">
        <v>20401</v>
      </c>
      <c r="B135" s="129" t="s">
        <v>250</v>
      </c>
      <c r="C135" s="130">
        <v>291</v>
      </c>
      <c r="D135" s="130">
        <v>291</v>
      </c>
      <c r="E135" s="130">
        <v>0</v>
      </c>
      <c r="F135" s="63"/>
    </row>
    <row r="136" spans="1:6" ht="19.5" customHeight="1">
      <c r="A136" s="128">
        <v>2040199</v>
      </c>
      <c r="B136" s="129" t="s">
        <v>251</v>
      </c>
      <c r="C136" s="130">
        <v>291</v>
      </c>
      <c r="D136" s="130">
        <v>291</v>
      </c>
      <c r="E136" s="130">
        <v>0</v>
      </c>
      <c r="F136" s="63"/>
    </row>
    <row r="137" spans="1:6" ht="19.5" customHeight="1">
      <c r="A137" s="128">
        <v>20402</v>
      </c>
      <c r="B137" s="129" t="s">
        <v>252</v>
      </c>
      <c r="C137" s="130">
        <v>29212.71</v>
      </c>
      <c r="D137" s="130">
        <v>26220.71</v>
      </c>
      <c r="E137" s="130">
        <v>-2992</v>
      </c>
      <c r="F137" s="63"/>
    </row>
    <row r="138" spans="1:6" ht="52.5" customHeight="1">
      <c r="A138" s="128">
        <v>2040201</v>
      </c>
      <c r="B138" s="129" t="s">
        <v>253</v>
      </c>
      <c r="C138" s="130">
        <v>17129.24</v>
      </c>
      <c r="D138" s="130">
        <v>17732.24</v>
      </c>
      <c r="E138" s="130">
        <v>603</v>
      </c>
      <c r="F138" s="63"/>
    </row>
    <row r="139" spans="1:6" ht="21" customHeight="1">
      <c r="A139" s="128">
        <v>2040203</v>
      </c>
      <c r="B139" s="129" t="s">
        <v>254</v>
      </c>
      <c r="C139" s="130">
        <v>40</v>
      </c>
      <c r="D139" s="130">
        <v>40</v>
      </c>
      <c r="E139" s="130">
        <v>0</v>
      </c>
      <c r="F139" s="63"/>
    </row>
    <row r="140" spans="1:6" ht="21" customHeight="1">
      <c r="A140" s="128">
        <v>2040219</v>
      </c>
      <c r="B140" s="129" t="s">
        <v>255</v>
      </c>
      <c r="C140" s="130">
        <v>100</v>
      </c>
      <c r="D140" s="130">
        <v>100</v>
      </c>
      <c r="E140" s="130">
        <v>0</v>
      </c>
      <c r="F140" s="63"/>
    </row>
    <row r="141" spans="1:6" ht="63" customHeight="1">
      <c r="A141" s="128">
        <v>2040220</v>
      </c>
      <c r="B141" s="129" t="s">
        <v>256</v>
      </c>
      <c r="C141" s="130">
        <v>7629.71</v>
      </c>
      <c r="D141" s="130">
        <v>5038.71</v>
      </c>
      <c r="E141" s="130">
        <v>-2591</v>
      </c>
      <c r="F141" s="63"/>
    </row>
    <row r="142" spans="1:6" ht="52.5" customHeight="1">
      <c r="A142" s="128">
        <v>2040299</v>
      </c>
      <c r="B142" s="129" t="s">
        <v>257</v>
      </c>
      <c r="C142" s="130">
        <v>4313.76</v>
      </c>
      <c r="D142" s="130">
        <v>3309.76</v>
      </c>
      <c r="E142" s="130">
        <v>-1004</v>
      </c>
      <c r="F142" s="63"/>
    </row>
    <row r="143" spans="1:6" ht="18.75" customHeight="1">
      <c r="A143" s="128">
        <v>20403</v>
      </c>
      <c r="B143" s="129" t="s">
        <v>258</v>
      </c>
      <c r="C143" s="130">
        <v>100</v>
      </c>
      <c r="D143" s="130">
        <v>150</v>
      </c>
      <c r="E143" s="130">
        <v>50</v>
      </c>
      <c r="F143" s="63"/>
    </row>
    <row r="144" spans="1:6" ht="18.75" customHeight="1">
      <c r="A144" s="128">
        <v>2040304</v>
      </c>
      <c r="B144" s="129" t="s">
        <v>259</v>
      </c>
      <c r="C144" s="130"/>
      <c r="D144" s="130">
        <v>50</v>
      </c>
      <c r="E144" s="130">
        <v>50</v>
      </c>
      <c r="F144" s="63"/>
    </row>
    <row r="145" spans="1:6" ht="18.75" customHeight="1">
      <c r="A145" s="128">
        <v>2040399</v>
      </c>
      <c r="B145" s="129" t="s">
        <v>260</v>
      </c>
      <c r="C145" s="130">
        <v>100</v>
      </c>
      <c r="D145" s="130">
        <v>100</v>
      </c>
      <c r="E145" s="130">
        <v>0</v>
      </c>
      <c r="F145" s="63"/>
    </row>
    <row r="146" spans="1:6" ht="18.75" customHeight="1">
      <c r="A146" s="128">
        <v>20404</v>
      </c>
      <c r="B146" s="129" t="s">
        <v>261</v>
      </c>
      <c r="C146" s="130">
        <v>200</v>
      </c>
      <c r="D146" s="130">
        <v>439</v>
      </c>
      <c r="E146" s="130">
        <v>239</v>
      </c>
      <c r="F146" s="63"/>
    </row>
    <row r="147" spans="1:6" ht="42.75" customHeight="1">
      <c r="A147" s="128">
        <v>2040499</v>
      </c>
      <c r="B147" s="129" t="s">
        <v>262</v>
      </c>
      <c r="C147" s="130">
        <v>200</v>
      </c>
      <c r="D147" s="130">
        <v>439</v>
      </c>
      <c r="E147" s="130">
        <v>239</v>
      </c>
      <c r="F147" s="63"/>
    </row>
    <row r="148" spans="1:6" ht="21" customHeight="1">
      <c r="A148" s="128">
        <v>20405</v>
      </c>
      <c r="B148" s="129" t="s">
        <v>263</v>
      </c>
      <c r="C148" s="130">
        <v>0</v>
      </c>
      <c r="D148" s="130">
        <v>70</v>
      </c>
      <c r="E148" s="130">
        <v>70</v>
      </c>
      <c r="F148" s="63"/>
    </row>
    <row r="149" spans="1:6" ht="21" customHeight="1">
      <c r="A149" s="128">
        <v>2040599</v>
      </c>
      <c r="B149" s="129" t="s">
        <v>264</v>
      </c>
      <c r="C149" s="130"/>
      <c r="D149" s="130">
        <v>70</v>
      </c>
      <c r="E149" s="130">
        <v>70</v>
      </c>
      <c r="F149" s="63"/>
    </row>
    <row r="150" spans="1:6" ht="21" customHeight="1">
      <c r="A150" s="128">
        <v>20406</v>
      </c>
      <c r="B150" s="129" t="s">
        <v>265</v>
      </c>
      <c r="C150" s="130">
        <v>738.1599999999999</v>
      </c>
      <c r="D150" s="130">
        <v>759.2565999999998</v>
      </c>
      <c r="E150" s="130">
        <v>21.096599999999995</v>
      </c>
      <c r="F150" s="63"/>
    </row>
    <row r="151" spans="1:6" ht="30" customHeight="1">
      <c r="A151" s="128">
        <v>2040601</v>
      </c>
      <c r="B151" s="129" t="s">
        <v>266</v>
      </c>
      <c r="C151" s="130">
        <v>607.16</v>
      </c>
      <c r="D151" s="130">
        <v>566.16</v>
      </c>
      <c r="E151" s="130">
        <v>-41</v>
      </c>
      <c r="F151" s="63"/>
    </row>
    <row r="152" spans="1:6" ht="21" customHeight="1">
      <c r="A152" s="128">
        <v>2040604</v>
      </c>
      <c r="B152" s="129" t="s">
        <v>267</v>
      </c>
      <c r="C152" s="130">
        <v>9.8</v>
      </c>
      <c r="D152" s="130">
        <v>9.8</v>
      </c>
      <c r="E152" s="130">
        <v>0</v>
      </c>
      <c r="F152" s="63"/>
    </row>
    <row r="153" spans="1:6" ht="33" customHeight="1">
      <c r="A153" s="128">
        <v>2040605</v>
      </c>
      <c r="B153" s="129" t="s">
        <v>268</v>
      </c>
      <c r="C153" s="130">
        <v>10</v>
      </c>
      <c r="D153" s="130">
        <v>9</v>
      </c>
      <c r="E153" s="130">
        <v>-1</v>
      </c>
      <c r="F153" s="63"/>
    </row>
    <row r="154" spans="1:6" ht="54.75" customHeight="1">
      <c r="A154" s="128">
        <v>2040607</v>
      </c>
      <c r="B154" s="129" t="s">
        <v>269</v>
      </c>
      <c r="C154" s="130">
        <v>18.4</v>
      </c>
      <c r="D154" s="130">
        <v>47.496599999999994</v>
      </c>
      <c r="E154" s="130">
        <v>29.096599999999995</v>
      </c>
      <c r="F154" s="63"/>
    </row>
    <row r="155" spans="1:6" ht="21" customHeight="1">
      <c r="A155" s="128">
        <v>2040610</v>
      </c>
      <c r="B155" s="129" t="s">
        <v>270</v>
      </c>
      <c r="C155" s="130">
        <v>9.8</v>
      </c>
      <c r="D155" s="130">
        <v>9.8</v>
      </c>
      <c r="E155" s="130">
        <v>0</v>
      </c>
      <c r="F155" s="63"/>
    </row>
    <row r="156" spans="1:6" ht="39" customHeight="1">
      <c r="A156" s="128">
        <v>2040612</v>
      </c>
      <c r="B156" s="129" t="s">
        <v>271</v>
      </c>
      <c r="C156" s="130">
        <v>83</v>
      </c>
      <c r="D156" s="130">
        <v>65</v>
      </c>
      <c r="E156" s="130">
        <v>-18</v>
      </c>
      <c r="F156" s="63"/>
    </row>
    <row r="157" spans="1:6" ht="21" customHeight="1">
      <c r="A157" s="128">
        <v>2040699</v>
      </c>
      <c r="B157" s="129" t="s">
        <v>272</v>
      </c>
      <c r="C157" s="130">
        <v>0</v>
      </c>
      <c r="D157" s="130">
        <v>52</v>
      </c>
      <c r="E157" s="130">
        <v>52</v>
      </c>
      <c r="F157" s="63"/>
    </row>
    <row r="158" spans="1:6" ht="21" customHeight="1">
      <c r="A158" s="128">
        <v>20409</v>
      </c>
      <c r="B158" s="129" t="s">
        <v>273</v>
      </c>
      <c r="C158" s="130">
        <v>402</v>
      </c>
      <c r="D158" s="130">
        <v>42</v>
      </c>
      <c r="E158" s="130">
        <v>-360</v>
      </c>
      <c r="F158" s="63"/>
    </row>
    <row r="159" spans="1:6" ht="48.75" customHeight="1">
      <c r="A159" s="128">
        <v>2040905</v>
      </c>
      <c r="B159" s="129" t="s">
        <v>274</v>
      </c>
      <c r="C159" s="130">
        <v>402</v>
      </c>
      <c r="D159" s="130">
        <v>42</v>
      </c>
      <c r="E159" s="130">
        <v>-360</v>
      </c>
      <c r="F159" s="63"/>
    </row>
    <row r="160" spans="1:6" ht="18.75" customHeight="1">
      <c r="A160" s="128">
        <v>205</v>
      </c>
      <c r="B160" s="129" t="s">
        <v>275</v>
      </c>
      <c r="C160" s="130">
        <v>27965.62</v>
      </c>
      <c r="D160" s="130">
        <v>33139.7758</v>
      </c>
      <c r="E160" s="130">
        <v>5174.1558</v>
      </c>
      <c r="F160" s="63"/>
    </row>
    <row r="161" spans="1:6" ht="18.75" customHeight="1">
      <c r="A161" s="128">
        <v>20501</v>
      </c>
      <c r="B161" s="129" t="s">
        <v>276</v>
      </c>
      <c r="C161" s="130">
        <v>1716.16</v>
      </c>
      <c r="D161" s="130">
        <v>2150.21</v>
      </c>
      <c r="E161" s="130">
        <v>434.05</v>
      </c>
      <c r="F161" s="63"/>
    </row>
    <row r="162" spans="1:6" ht="34.5" customHeight="1">
      <c r="A162" s="128">
        <v>2050101</v>
      </c>
      <c r="B162" s="129" t="s">
        <v>277</v>
      </c>
      <c r="C162" s="130">
        <v>669.21</v>
      </c>
      <c r="D162" s="130">
        <v>621.21</v>
      </c>
      <c r="E162" s="130">
        <v>-48</v>
      </c>
      <c r="F162" s="63"/>
    </row>
    <row r="163" spans="1:6" ht="141" customHeight="1">
      <c r="A163" s="128">
        <v>2050102</v>
      </c>
      <c r="B163" s="129" t="s">
        <v>278</v>
      </c>
      <c r="C163" s="130">
        <v>1046.95</v>
      </c>
      <c r="D163" s="130">
        <v>1019</v>
      </c>
      <c r="E163" s="130">
        <v>-27.950000000000003</v>
      </c>
      <c r="F163" s="63"/>
    </row>
    <row r="164" spans="1:6" ht="45.75" customHeight="1">
      <c r="A164" s="128">
        <v>2050199</v>
      </c>
      <c r="B164" s="129" t="s">
        <v>279</v>
      </c>
      <c r="C164" s="130"/>
      <c r="D164" s="130">
        <v>510</v>
      </c>
      <c r="E164" s="130">
        <v>510</v>
      </c>
      <c r="F164" s="63"/>
    </row>
    <row r="165" spans="1:6" ht="22.5" customHeight="1">
      <c r="A165" s="128">
        <v>20502</v>
      </c>
      <c r="B165" s="129" t="s">
        <v>280</v>
      </c>
      <c r="C165" s="130">
        <v>13265.99</v>
      </c>
      <c r="D165" s="130">
        <v>16152.29</v>
      </c>
      <c r="E165" s="130">
        <v>2886.3</v>
      </c>
      <c r="F165" s="63"/>
    </row>
    <row r="166" spans="1:6" ht="52.5" customHeight="1">
      <c r="A166" s="128">
        <v>2050201</v>
      </c>
      <c r="B166" s="129" t="s">
        <v>281</v>
      </c>
      <c r="C166" s="130">
        <v>97.53</v>
      </c>
      <c r="D166" s="130">
        <v>111.53</v>
      </c>
      <c r="E166" s="130">
        <v>14</v>
      </c>
      <c r="F166" s="63"/>
    </row>
    <row r="167" spans="1:6" ht="171" customHeight="1">
      <c r="A167" s="128">
        <v>2050204</v>
      </c>
      <c r="B167" s="129" t="s">
        <v>282</v>
      </c>
      <c r="C167" s="130">
        <v>13122.16</v>
      </c>
      <c r="D167" s="130">
        <v>16007.76</v>
      </c>
      <c r="E167" s="130">
        <v>2885.6</v>
      </c>
      <c r="F167" s="63"/>
    </row>
    <row r="168" spans="1:6" ht="19.5" customHeight="1">
      <c r="A168" s="128">
        <v>2050205</v>
      </c>
      <c r="B168" s="129" t="s">
        <v>283</v>
      </c>
      <c r="C168" s="130">
        <v>28.3</v>
      </c>
      <c r="D168" s="130">
        <v>0</v>
      </c>
      <c r="E168" s="130">
        <v>-28.3</v>
      </c>
      <c r="F168" s="63"/>
    </row>
    <row r="169" spans="1:6" ht="19.5" customHeight="1">
      <c r="A169" s="128">
        <v>2050299</v>
      </c>
      <c r="B169" s="129" t="s">
        <v>284</v>
      </c>
      <c r="C169" s="130">
        <v>18</v>
      </c>
      <c r="D169" s="130">
        <v>33</v>
      </c>
      <c r="E169" s="130">
        <v>15</v>
      </c>
      <c r="F169" s="63"/>
    </row>
    <row r="170" spans="1:6" ht="19.5" customHeight="1">
      <c r="A170" s="128">
        <v>20503</v>
      </c>
      <c r="B170" s="129" t="s">
        <v>285</v>
      </c>
      <c r="C170" s="130">
        <v>10740.51</v>
      </c>
      <c r="D170" s="130">
        <v>12561.59</v>
      </c>
      <c r="E170" s="130">
        <v>1821.08</v>
      </c>
      <c r="F170" s="63"/>
    </row>
    <row r="171" spans="1:6" ht="70.5" customHeight="1">
      <c r="A171" s="128">
        <v>2050302</v>
      </c>
      <c r="B171" s="129" t="s">
        <v>286</v>
      </c>
      <c r="C171" s="130">
        <v>748.36</v>
      </c>
      <c r="D171" s="130">
        <v>1982.5500000000002</v>
      </c>
      <c r="E171" s="130">
        <v>1234.19</v>
      </c>
      <c r="F171" s="63"/>
    </row>
    <row r="172" spans="1:6" ht="22.5" customHeight="1">
      <c r="A172" s="128">
        <v>2050303</v>
      </c>
      <c r="B172" s="129" t="s">
        <v>287</v>
      </c>
      <c r="C172" s="130">
        <v>3359.53</v>
      </c>
      <c r="D172" s="130">
        <v>3784.3700000000003</v>
      </c>
      <c r="E172" s="130">
        <v>424.84</v>
      </c>
      <c r="F172" s="63"/>
    </row>
    <row r="173" spans="1:6" ht="58.5" customHeight="1">
      <c r="A173" s="128">
        <v>2050305</v>
      </c>
      <c r="B173" s="129" t="s">
        <v>288</v>
      </c>
      <c r="C173" s="130">
        <v>6632.29</v>
      </c>
      <c r="D173" s="130">
        <v>6794.34</v>
      </c>
      <c r="E173" s="130">
        <v>162.05</v>
      </c>
      <c r="F173" s="63"/>
    </row>
    <row r="174" spans="1:6" ht="19.5" customHeight="1">
      <c r="A174" s="128">
        <v>2050399</v>
      </c>
      <c r="B174" s="129" t="s">
        <v>289</v>
      </c>
      <c r="C174" s="130">
        <v>0.33</v>
      </c>
      <c r="D174" s="130">
        <v>0.33</v>
      </c>
      <c r="E174" s="130"/>
      <c r="F174" s="63"/>
    </row>
    <row r="175" spans="1:6" ht="19.5" customHeight="1">
      <c r="A175" s="128">
        <v>20508</v>
      </c>
      <c r="B175" s="129" t="s">
        <v>290</v>
      </c>
      <c r="C175" s="130">
        <v>1927.96</v>
      </c>
      <c r="D175" s="130">
        <v>1965.96</v>
      </c>
      <c r="E175" s="130">
        <v>38</v>
      </c>
      <c r="F175" s="63"/>
    </row>
    <row r="176" spans="1:6" ht="108" customHeight="1">
      <c r="A176" s="128">
        <v>2050802</v>
      </c>
      <c r="B176" s="129" t="s">
        <v>291</v>
      </c>
      <c r="C176" s="130">
        <v>1925.96</v>
      </c>
      <c r="D176" s="130">
        <v>1965.96</v>
      </c>
      <c r="E176" s="130">
        <v>40</v>
      </c>
      <c r="F176" s="63"/>
    </row>
    <row r="177" spans="1:6" ht="18" customHeight="1">
      <c r="A177" s="128">
        <v>2050804</v>
      </c>
      <c r="B177" s="129" t="s">
        <v>292</v>
      </c>
      <c r="C177" s="130">
        <v>2</v>
      </c>
      <c r="D177" s="130">
        <v>0</v>
      </c>
      <c r="E177" s="130">
        <v>-2</v>
      </c>
      <c r="F177" s="63"/>
    </row>
    <row r="178" spans="1:6" ht="18" customHeight="1">
      <c r="A178" s="128">
        <v>20599</v>
      </c>
      <c r="B178" s="129" t="s">
        <v>293</v>
      </c>
      <c r="C178" s="130">
        <v>315</v>
      </c>
      <c r="D178" s="130">
        <v>309.7258</v>
      </c>
      <c r="E178" s="130">
        <v>-5.27420000000001</v>
      </c>
      <c r="F178" s="63"/>
    </row>
    <row r="179" spans="1:6" ht="42.75" customHeight="1">
      <c r="A179" s="128">
        <v>2059999</v>
      </c>
      <c r="B179" s="129" t="s">
        <v>294</v>
      </c>
      <c r="C179" s="130">
        <v>315</v>
      </c>
      <c r="D179" s="130">
        <v>309.7258</v>
      </c>
      <c r="E179" s="130">
        <v>-5.27420000000001</v>
      </c>
      <c r="F179" s="63"/>
    </row>
    <row r="180" spans="1:6" ht="21.75" customHeight="1">
      <c r="A180" s="128">
        <v>206</v>
      </c>
      <c r="B180" s="129" t="s">
        <v>295</v>
      </c>
      <c r="C180" s="130">
        <v>3182.5</v>
      </c>
      <c r="D180" s="130">
        <v>13342.5</v>
      </c>
      <c r="E180" s="130">
        <v>10160</v>
      </c>
      <c r="F180" s="63"/>
    </row>
    <row r="181" spans="1:6" ht="21.75" customHeight="1">
      <c r="A181" s="128">
        <v>20601</v>
      </c>
      <c r="B181" s="129" t="s">
        <v>296</v>
      </c>
      <c r="C181" s="130">
        <v>307.96</v>
      </c>
      <c r="D181" s="130">
        <v>359.96</v>
      </c>
      <c r="E181" s="130">
        <v>52</v>
      </c>
      <c r="F181" s="63"/>
    </row>
    <row r="182" spans="1:6" ht="39" customHeight="1">
      <c r="A182" s="128">
        <v>2060101</v>
      </c>
      <c r="B182" s="129" t="s">
        <v>297</v>
      </c>
      <c r="C182" s="130">
        <v>295.34</v>
      </c>
      <c r="D182" s="130">
        <v>345.34</v>
      </c>
      <c r="E182" s="130">
        <v>50</v>
      </c>
      <c r="F182" s="63"/>
    </row>
    <row r="183" spans="1:6" ht="21" customHeight="1">
      <c r="A183" s="128">
        <v>2060199</v>
      </c>
      <c r="B183" s="129" t="s">
        <v>298</v>
      </c>
      <c r="C183" s="130">
        <v>12.62</v>
      </c>
      <c r="D183" s="130">
        <v>14.62</v>
      </c>
      <c r="E183" s="130">
        <v>2</v>
      </c>
      <c r="F183" s="63"/>
    </row>
    <row r="184" spans="1:6" ht="21" customHeight="1">
      <c r="A184" s="128">
        <v>20604</v>
      </c>
      <c r="B184" s="129" t="s">
        <v>299</v>
      </c>
      <c r="C184" s="130">
        <v>105</v>
      </c>
      <c r="D184" s="130">
        <v>105</v>
      </c>
      <c r="E184" s="130">
        <v>0</v>
      </c>
      <c r="F184" s="63"/>
    </row>
    <row r="185" spans="1:6" ht="21" customHeight="1">
      <c r="A185" s="128">
        <v>2060404</v>
      </c>
      <c r="B185" s="129" t="s">
        <v>300</v>
      </c>
      <c r="C185" s="130">
        <v>105</v>
      </c>
      <c r="D185" s="130">
        <v>105</v>
      </c>
      <c r="E185" s="130">
        <v>0</v>
      </c>
      <c r="F185" s="63"/>
    </row>
    <row r="186" spans="1:6" ht="21" customHeight="1">
      <c r="A186" s="128">
        <v>20607</v>
      </c>
      <c r="B186" s="129" t="s">
        <v>301</v>
      </c>
      <c r="C186" s="130">
        <v>169.54000000000002</v>
      </c>
      <c r="D186" s="130">
        <v>227.54000000000002</v>
      </c>
      <c r="E186" s="130">
        <v>58</v>
      </c>
      <c r="F186" s="63"/>
    </row>
    <row r="187" spans="1:6" ht="33" customHeight="1">
      <c r="A187" s="128">
        <v>2060701</v>
      </c>
      <c r="B187" s="129" t="s">
        <v>302</v>
      </c>
      <c r="C187" s="130">
        <v>89.54</v>
      </c>
      <c r="D187" s="130">
        <v>147.54000000000002</v>
      </c>
      <c r="E187" s="130">
        <v>58</v>
      </c>
      <c r="F187" s="63"/>
    </row>
    <row r="188" spans="1:6" ht="21" customHeight="1">
      <c r="A188" s="128">
        <v>2060702</v>
      </c>
      <c r="B188" s="129" t="s">
        <v>303</v>
      </c>
      <c r="C188" s="130">
        <v>80</v>
      </c>
      <c r="D188" s="130">
        <v>80</v>
      </c>
      <c r="E188" s="130">
        <v>0</v>
      </c>
      <c r="F188" s="63"/>
    </row>
    <row r="189" spans="1:6" ht="21" customHeight="1">
      <c r="A189" s="128">
        <v>20608</v>
      </c>
      <c r="B189" s="129" t="s">
        <v>304</v>
      </c>
      <c r="C189" s="130">
        <v>0</v>
      </c>
      <c r="D189" s="130">
        <v>50</v>
      </c>
      <c r="E189" s="130">
        <v>50</v>
      </c>
      <c r="F189" s="63"/>
    </row>
    <row r="190" spans="1:6" ht="21" customHeight="1">
      <c r="A190" s="128">
        <v>2060899</v>
      </c>
      <c r="B190" s="129" t="s">
        <v>305</v>
      </c>
      <c r="C190" s="130"/>
      <c r="D190" s="130">
        <v>50</v>
      </c>
      <c r="E190" s="130">
        <v>50</v>
      </c>
      <c r="F190" s="63"/>
    </row>
    <row r="191" spans="1:6" ht="21" customHeight="1">
      <c r="A191" s="128">
        <v>20699</v>
      </c>
      <c r="B191" s="129" t="s">
        <v>306</v>
      </c>
      <c r="C191" s="130">
        <v>2600</v>
      </c>
      <c r="D191" s="130">
        <v>12600</v>
      </c>
      <c r="E191" s="130">
        <v>10000</v>
      </c>
      <c r="F191" s="63"/>
    </row>
    <row r="192" spans="1:6" ht="21" customHeight="1">
      <c r="A192" s="128">
        <v>2069901</v>
      </c>
      <c r="B192" s="129" t="s">
        <v>307</v>
      </c>
      <c r="C192" s="130">
        <v>2600</v>
      </c>
      <c r="D192" s="130">
        <v>2600</v>
      </c>
      <c r="E192" s="130">
        <v>0</v>
      </c>
      <c r="F192" s="63"/>
    </row>
    <row r="193" spans="1:6" ht="21" customHeight="1">
      <c r="A193" s="128">
        <v>2069999</v>
      </c>
      <c r="B193" s="129" t="s">
        <v>306</v>
      </c>
      <c r="C193" s="130"/>
      <c r="D193" s="130">
        <v>10000</v>
      </c>
      <c r="E193" s="130">
        <v>10000</v>
      </c>
      <c r="F193" s="63"/>
    </row>
    <row r="194" spans="1:6" ht="21" customHeight="1">
      <c r="A194" s="128">
        <v>207</v>
      </c>
      <c r="B194" s="129" t="s">
        <v>308</v>
      </c>
      <c r="C194" s="130">
        <v>8154.41</v>
      </c>
      <c r="D194" s="130">
        <v>9757.36</v>
      </c>
      <c r="E194" s="130">
        <v>1602.95</v>
      </c>
      <c r="F194" s="63"/>
    </row>
    <row r="195" spans="1:6" ht="21" customHeight="1">
      <c r="A195" s="128">
        <v>20701</v>
      </c>
      <c r="B195" s="129" t="s">
        <v>309</v>
      </c>
      <c r="C195" s="130">
        <v>4437.08</v>
      </c>
      <c r="D195" s="130">
        <v>4086.44</v>
      </c>
      <c r="E195" s="130">
        <v>-350.64</v>
      </c>
      <c r="F195" s="63"/>
    </row>
    <row r="196" spans="1:6" ht="21" customHeight="1">
      <c r="A196" s="128">
        <v>2070101</v>
      </c>
      <c r="B196" s="129" t="s">
        <v>310</v>
      </c>
      <c r="C196" s="130">
        <v>639.13</v>
      </c>
      <c r="D196" s="130">
        <v>555.13</v>
      </c>
      <c r="E196" s="130">
        <v>-84</v>
      </c>
      <c r="F196" s="63"/>
    </row>
    <row r="197" spans="1:6" ht="21" customHeight="1">
      <c r="A197" s="128">
        <v>2070102</v>
      </c>
      <c r="B197" s="129" t="s">
        <v>311</v>
      </c>
      <c r="C197" s="130">
        <v>0</v>
      </c>
      <c r="D197" s="130">
        <v>0</v>
      </c>
      <c r="E197" s="130">
        <v>0</v>
      </c>
      <c r="F197" s="63"/>
    </row>
    <row r="198" spans="1:6" ht="21" customHeight="1">
      <c r="A198" s="128">
        <v>2070104</v>
      </c>
      <c r="B198" s="129" t="s">
        <v>312</v>
      </c>
      <c r="C198" s="130">
        <v>356.17</v>
      </c>
      <c r="D198" s="130">
        <v>365.17</v>
      </c>
      <c r="E198" s="130">
        <v>9</v>
      </c>
      <c r="F198" s="63"/>
    </row>
    <row r="199" spans="1:6" ht="21" customHeight="1">
      <c r="A199" s="128">
        <v>2070108</v>
      </c>
      <c r="B199" s="129" t="s">
        <v>313</v>
      </c>
      <c r="C199" s="130"/>
      <c r="D199" s="130">
        <v>1239</v>
      </c>
      <c r="E199" s="130">
        <v>1239</v>
      </c>
      <c r="F199" s="63"/>
    </row>
    <row r="200" spans="1:6" ht="58.5" customHeight="1">
      <c r="A200" s="128">
        <v>2070110</v>
      </c>
      <c r="B200" s="129" t="s">
        <v>314</v>
      </c>
      <c r="C200" s="130">
        <v>1300</v>
      </c>
      <c r="D200" s="130">
        <v>299</v>
      </c>
      <c r="E200" s="130">
        <v>-1001</v>
      </c>
      <c r="F200" s="63"/>
    </row>
    <row r="201" spans="1:6" ht="21" customHeight="1">
      <c r="A201" s="128">
        <v>2070111</v>
      </c>
      <c r="B201" s="129" t="s">
        <v>315</v>
      </c>
      <c r="C201" s="130">
        <v>70</v>
      </c>
      <c r="D201" s="130">
        <v>70</v>
      </c>
      <c r="E201" s="130">
        <v>0</v>
      </c>
      <c r="F201" s="63"/>
    </row>
    <row r="202" spans="1:6" ht="103.5" customHeight="1">
      <c r="A202" s="128">
        <v>2070112</v>
      </c>
      <c r="B202" s="129" t="s">
        <v>316</v>
      </c>
      <c r="C202" s="130">
        <v>179.14</v>
      </c>
      <c r="D202" s="130">
        <v>202.14</v>
      </c>
      <c r="E202" s="130">
        <v>23</v>
      </c>
      <c r="F202" s="63"/>
    </row>
    <row r="203" spans="1:6" ht="21.75" customHeight="1">
      <c r="A203" s="128">
        <v>2070114</v>
      </c>
      <c r="B203" s="129" t="s">
        <v>317</v>
      </c>
      <c r="C203" s="130"/>
      <c r="D203" s="130">
        <v>0</v>
      </c>
      <c r="E203" s="130">
        <v>0</v>
      </c>
      <c r="F203" s="63"/>
    </row>
    <row r="204" spans="1:6" ht="60" customHeight="1">
      <c r="A204" s="128">
        <v>2070199</v>
      </c>
      <c r="B204" s="129" t="s">
        <v>318</v>
      </c>
      <c r="C204" s="130">
        <v>1892.64</v>
      </c>
      <c r="D204" s="130">
        <v>1356</v>
      </c>
      <c r="E204" s="130">
        <v>-536.64</v>
      </c>
      <c r="F204" s="63"/>
    </row>
    <row r="205" spans="1:6" ht="21.75" customHeight="1">
      <c r="A205" s="128">
        <v>20702</v>
      </c>
      <c r="B205" s="129" t="s">
        <v>319</v>
      </c>
      <c r="C205" s="130">
        <v>1904.91</v>
      </c>
      <c r="D205" s="130">
        <v>2358.5</v>
      </c>
      <c r="E205" s="130">
        <v>453.59</v>
      </c>
      <c r="F205" s="63"/>
    </row>
    <row r="206" spans="1:6" ht="118.5" customHeight="1">
      <c r="A206" s="128">
        <v>2070204</v>
      </c>
      <c r="B206" s="129" t="s">
        <v>320</v>
      </c>
      <c r="C206" s="130">
        <v>638.39</v>
      </c>
      <c r="D206" s="130">
        <v>1177.3899999999999</v>
      </c>
      <c r="E206" s="130">
        <v>539</v>
      </c>
      <c r="F206" s="63"/>
    </row>
    <row r="207" spans="1:6" ht="87.75" customHeight="1">
      <c r="A207" s="128">
        <v>2070205</v>
      </c>
      <c r="B207" s="129" t="s">
        <v>321</v>
      </c>
      <c r="C207" s="130">
        <v>1217.11</v>
      </c>
      <c r="D207" s="130">
        <v>1181.11</v>
      </c>
      <c r="E207" s="130">
        <v>-36</v>
      </c>
      <c r="F207" s="63"/>
    </row>
    <row r="208" spans="1:6" ht="18.75" customHeight="1">
      <c r="A208" s="128">
        <v>2070206</v>
      </c>
      <c r="B208" s="129" t="s">
        <v>322</v>
      </c>
      <c r="C208" s="130">
        <v>49.41</v>
      </c>
      <c r="D208" s="130">
        <v>0</v>
      </c>
      <c r="E208" s="130">
        <v>-49.41</v>
      </c>
      <c r="F208" s="63"/>
    </row>
    <row r="209" spans="1:6" ht="18.75" customHeight="1">
      <c r="A209" s="128">
        <v>2070299</v>
      </c>
      <c r="B209" s="129" t="s">
        <v>323</v>
      </c>
      <c r="C209" s="130">
        <v>0</v>
      </c>
      <c r="D209" s="130">
        <v>0</v>
      </c>
      <c r="E209" s="130">
        <v>0</v>
      </c>
      <c r="F209" s="63"/>
    </row>
    <row r="210" spans="1:6" ht="18.75" customHeight="1">
      <c r="A210" s="128">
        <v>20703</v>
      </c>
      <c r="B210" s="129" t="s">
        <v>324</v>
      </c>
      <c r="C210" s="130">
        <v>20</v>
      </c>
      <c r="D210" s="130">
        <v>20</v>
      </c>
      <c r="E210" s="130">
        <v>0</v>
      </c>
      <c r="F210" s="63"/>
    </row>
    <row r="211" spans="1:6" ht="18.75" customHeight="1">
      <c r="A211" s="128">
        <v>2070308</v>
      </c>
      <c r="B211" s="129" t="s">
        <v>325</v>
      </c>
      <c r="C211" s="130">
        <v>20</v>
      </c>
      <c r="D211" s="130">
        <v>20</v>
      </c>
      <c r="E211" s="130">
        <v>0</v>
      </c>
      <c r="F211" s="63"/>
    </row>
    <row r="212" spans="1:6" ht="18.75" customHeight="1">
      <c r="A212" s="128">
        <v>2070399</v>
      </c>
      <c r="B212" s="129" t="s">
        <v>326</v>
      </c>
      <c r="C212" s="130">
        <v>0</v>
      </c>
      <c r="D212" s="130">
        <v>0</v>
      </c>
      <c r="E212" s="130">
        <v>0</v>
      </c>
      <c r="F212" s="63"/>
    </row>
    <row r="213" spans="1:6" ht="18.75" customHeight="1">
      <c r="A213" s="128">
        <v>20706</v>
      </c>
      <c r="B213" s="129" t="s">
        <v>327</v>
      </c>
      <c r="C213" s="130">
        <v>269.38</v>
      </c>
      <c r="D213" s="130">
        <v>293.38</v>
      </c>
      <c r="E213" s="130">
        <v>24</v>
      </c>
      <c r="F213" s="63"/>
    </row>
    <row r="214" spans="1:6" ht="18.75" customHeight="1">
      <c r="A214" s="128">
        <v>2070604</v>
      </c>
      <c r="B214" s="129" t="s">
        <v>328</v>
      </c>
      <c r="C214" s="130">
        <v>232.38</v>
      </c>
      <c r="D214" s="130">
        <v>256.38</v>
      </c>
      <c r="E214" s="130">
        <v>24</v>
      </c>
      <c r="F214" s="63"/>
    </row>
    <row r="215" spans="1:6" ht="18.75" customHeight="1">
      <c r="A215" s="128">
        <v>2070605</v>
      </c>
      <c r="B215" s="129" t="s">
        <v>329</v>
      </c>
      <c r="C215" s="130">
        <v>25</v>
      </c>
      <c r="D215" s="130">
        <v>25</v>
      </c>
      <c r="E215" s="130">
        <v>0</v>
      </c>
      <c r="F215" s="63"/>
    </row>
    <row r="216" spans="1:6" ht="18.75" customHeight="1">
      <c r="A216" s="128">
        <v>2070699</v>
      </c>
      <c r="B216" s="129" t="s">
        <v>330</v>
      </c>
      <c r="C216" s="130">
        <v>12</v>
      </c>
      <c r="D216" s="130">
        <v>12</v>
      </c>
      <c r="E216" s="130">
        <v>0</v>
      </c>
      <c r="F216" s="63"/>
    </row>
    <row r="217" spans="1:6" ht="18.75" customHeight="1">
      <c r="A217" s="128">
        <v>20708</v>
      </c>
      <c r="B217" s="129" t="s">
        <v>331</v>
      </c>
      <c r="C217" s="130">
        <v>1496.04</v>
      </c>
      <c r="D217" s="130">
        <v>2791.04</v>
      </c>
      <c r="E217" s="130">
        <v>1295</v>
      </c>
      <c r="F217" s="63"/>
    </row>
    <row r="218" spans="1:6" ht="54.75" customHeight="1">
      <c r="A218" s="128">
        <v>2070807</v>
      </c>
      <c r="B218" s="129" t="s">
        <v>332</v>
      </c>
      <c r="C218" s="130">
        <v>320.22</v>
      </c>
      <c r="D218" s="130">
        <v>245.22000000000003</v>
      </c>
      <c r="E218" s="130">
        <v>-75</v>
      </c>
      <c r="F218" s="63"/>
    </row>
    <row r="219" spans="1:6" ht="54.75" customHeight="1">
      <c r="A219" s="128">
        <v>2070808</v>
      </c>
      <c r="B219" s="129" t="s">
        <v>333</v>
      </c>
      <c r="C219" s="130">
        <v>1165.82</v>
      </c>
      <c r="D219" s="130">
        <v>2465.8199999999997</v>
      </c>
      <c r="E219" s="130">
        <v>1300</v>
      </c>
      <c r="F219" s="63"/>
    </row>
    <row r="220" spans="1:6" ht="18.75" customHeight="1">
      <c r="A220" s="128">
        <v>2070899</v>
      </c>
      <c r="B220" s="129" t="s">
        <v>334</v>
      </c>
      <c r="C220" s="130">
        <v>10</v>
      </c>
      <c r="D220" s="130">
        <v>80</v>
      </c>
      <c r="E220" s="130">
        <v>70</v>
      </c>
      <c r="F220" s="63"/>
    </row>
    <row r="221" spans="1:6" ht="18.75" customHeight="1">
      <c r="A221" s="128">
        <v>20709</v>
      </c>
      <c r="B221" s="129" t="s">
        <v>335</v>
      </c>
      <c r="C221" s="130">
        <v>3</v>
      </c>
      <c r="D221" s="130">
        <v>3</v>
      </c>
      <c r="E221" s="130">
        <v>0</v>
      </c>
      <c r="F221" s="63"/>
    </row>
    <row r="222" spans="1:6" ht="18.75" customHeight="1">
      <c r="A222" s="128">
        <v>2070904</v>
      </c>
      <c r="B222" s="129" t="s">
        <v>336</v>
      </c>
      <c r="C222" s="130">
        <v>3</v>
      </c>
      <c r="D222" s="130">
        <v>3</v>
      </c>
      <c r="E222" s="130">
        <v>0</v>
      </c>
      <c r="F222" s="63"/>
    </row>
    <row r="223" spans="1:6" ht="18.75" customHeight="1">
      <c r="A223" s="128">
        <v>20799</v>
      </c>
      <c r="B223" s="129" t="s">
        <v>337</v>
      </c>
      <c r="C223" s="130">
        <v>24</v>
      </c>
      <c r="D223" s="130">
        <v>205</v>
      </c>
      <c r="E223" s="130">
        <v>181</v>
      </c>
      <c r="F223" s="63"/>
    </row>
    <row r="224" spans="1:6" ht="15.75" customHeight="1">
      <c r="A224" s="128">
        <v>2079903</v>
      </c>
      <c r="B224" s="129" t="s">
        <v>338</v>
      </c>
      <c r="C224" s="130"/>
      <c r="D224" s="130">
        <v>0</v>
      </c>
      <c r="E224" s="130">
        <v>0</v>
      </c>
      <c r="F224" s="63"/>
    </row>
    <row r="225" spans="1:6" ht="15.75" customHeight="1">
      <c r="A225" s="128">
        <v>2079999</v>
      </c>
      <c r="B225" s="129" t="s">
        <v>339</v>
      </c>
      <c r="C225" s="130">
        <v>24</v>
      </c>
      <c r="D225" s="130">
        <v>205</v>
      </c>
      <c r="E225" s="130">
        <v>181</v>
      </c>
      <c r="F225" s="63"/>
    </row>
    <row r="226" spans="1:6" ht="15.75" customHeight="1">
      <c r="A226" s="128">
        <v>208</v>
      </c>
      <c r="B226" s="129" t="s">
        <v>340</v>
      </c>
      <c r="C226" s="130">
        <v>32456.07</v>
      </c>
      <c r="D226" s="130">
        <v>33578.244877</v>
      </c>
      <c r="E226" s="130">
        <v>1122.1748769999997</v>
      </c>
      <c r="F226" s="63"/>
    </row>
    <row r="227" spans="1:6" ht="15.75" customHeight="1">
      <c r="A227" s="128">
        <v>20801</v>
      </c>
      <c r="B227" s="129" t="s">
        <v>341</v>
      </c>
      <c r="C227" s="130">
        <v>2527.2799999999997</v>
      </c>
      <c r="D227" s="130">
        <v>3298.28</v>
      </c>
      <c r="E227" s="130">
        <v>771</v>
      </c>
      <c r="F227" s="63"/>
    </row>
    <row r="228" spans="1:6" ht="39" customHeight="1">
      <c r="A228" s="128">
        <v>2080101</v>
      </c>
      <c r="B228" s="129" t="s">
        <v>342</v>
      </c>
      <c r="C228" s="130">
        <v>559.21</v>
      </c>
      <c r="D228" s="130">
        <v>540.21</v>
      </c>
      <c r="E228" s="130">
        <v>-19</v>
      </c>
      <c r="F228" s="63"/>
    </row>
    <row r="229" spans="1:6" ht="39.75" customHeight="1">
      <c r="A229" s="128">
        <v>2080102</v>
      </c>
      <c r="B229" s="129" t="s">
        <v>343</v>
      </c>
      <c r="C229" s="130">
        <v>30</v>
      </c>
      <c r="D229" s="130">
        <v>30</v>
      </c>
      <c r="E229" s="130">
        <v>0</v>
      </c>
      <c r="F229" s="63"/>
    </row>
    <row r="230" spans="1:6" ht="39.75" customHeight="1">
      <c r="A230" s="128">
        <v>2080103</v>
      </c>
      <c r="B230" s="129" t="s">
        <v>344</v>
      </c>
      <c r="C230" s="130">
        <v>0</v>
      </c>
      <c r="D230" s="130">
        <v>0</v>
      </c>
      <c r="E230" s="130">
        <v>0</v>
      </c>
      <c r="F230" s="63"/>
    </row>
    <row r="231" spans="1:6" ht="33" customHeight="1">
      <c r="A231" s="128">
        <v>2080105</v>
      </c>
      <c r="B231" s="129" t="s">
        <v>345</v>
      </c>
      <c r="C231" s="130">
        <v>109.23</v>
      </c>
      <c r="D231" s="130">
        <v>124.23</v>
      </c>
      <c r="E231" s="130">
        <v>15</v>
      </c>
      <c r="F231" s="63"/>
    </row>
    <row r="232" spans="1:6" ht="34.5" customHeight="1">
      <c r="A232" s="128">
        <v>2080106</v>
      </c>
      <c r="B232" s="129" t="s">
        <v>346</v>
      </c>
      <c r="C232" s="130">
        <v>158.27</v>
      </c>
      <c r="D232" s="130">
        <v>169.27</v>
      </c>
      <c r="E232" s="130">
        <v>11</v>
      </c>
      <c r="F232" s="63"/>
    </row>
    <row r="233" spans="1:6" ht="78.75" customHeight="1">
      <c r="A233" s="128">
        <v>2080108</v>
      </c>
      <c r="B233" s="129" t="s">
        <v>347</v>
      </c>
      <c r="C233" s="130">
        <v>138.32</v>
      </c>
      <c r="D233" s="130">
        <v>154.32</v>
      </c>
      <c r="E233" s="130">
        <v>16</v>
      </c>
      <c r="F233" s="63"/>
    </row>
    <row r="234" spans="1:6" ht="39.75" customHeight="1">
      <c r="A234" s="128">
        <v>2080109</v>
      </c>
      <c r="B234" s="129" t="s">
        <v>348</v>
      </c>
      <c r="C234" s="130">
        <v>455.65</v>
      </c>
      <c r="D234" s="130">
        <v>437.65</v>
      </c>
      <c r="E234" s="130">
        <v>-18</v>
      </c>
      <c r="F234" s="63"/>
    </row>
    <row r="235" spans="1:6" ht="14.25">
      <c r="A235" s="128">
        <v>2080110</v>
      </c>
      <c r="B235" s="129" t="s">
        <v>349</v>
      </c>
      <c r="C235" s="130">
        <v>6.25</v>
      </c>
      <c r="D235" s="130">
        <v>6.25</v>
      </c>
      <c r="E235" s="130">
        <v>0</v>
      </c>
      <c r="F235" s="63"/>
    </row>
    <row r="236" spans="1:6" ht="14.25">
      <c r="A236" s="128">
        <v>2080111</v>
      </c>
      <c r="B236" s="129" t="s">
        <v>350</v>
      </c>
      <c r="C236" s="130">
        <v>329.47</v>
      </c>
      <c r="D236" s="130">
        <v>342.47</v>
      </c>
      <c r="E236" s="130">
        <v>13</v>
      </c>
      <c r="F236" s="63"/>
    </row>
    <row r="237" spans="1:6" ht="14.25">
      <c r="A237" s="128">
        <v>2080112</v>
      </c>
      <c r="B237" s="129" t="s">
        <v>351</v>
      </c>
      <c r="C237" s="130">
        <v>32.88</v>
      </c>
      <c r="D237" s="130">
        <v>32.88</v>
      </c>
      <c r="E237" s="130">
        <v>0</v>
      </c>
      <c r="F237" s="63"/>
    </row>
    <row r="238" spans="1:6" ht="14.25">
      <c r="A238" s="128">
        <v>2080116</v>
      </c>
      <c r="B238" s="129" t="s">
        <v>352</v>
      </c>
      <c r="C238" s="130">
        <v>600</v>
      </c>
      <c r="D238" s="130">
        <v>600</v>
      </c>
      <c r="E238" s="130">
        <v>0</v>
      </c>
      <c r="F238" s="63"/>
    </row>
    <row r="239" spans="1:6" ht="28.5" customHeight="1">
      <c r="A239" s="128">
        <v>2080199</v>
      </c>
      <c r="B239" s="129" t="s">
        <v>353</v>
      </c>
      <c r="C239" s="130">
        <v>108</v>
      </c>
      <c r="D239" s="130">
        <v>861</v>
      </c>
      <c r="E239" s="130">
        <v>753</v>
      </c>
      <c r="F239" s="63"/>
    </row>
    <row r="240" spans="1:6" ht="14.25">
      <c r="A240" s="128">
        <v>20802</v>
      </c>
      <c r="B240" s="129" t="s">
        <v>354</v>
      </c>
      <c r="C240" s="130">
        <v>514.4300000000001</v>
      </c>
      <c r="D240" s="130">
        <v>482.43000000000006</v>
      </c>
      <c r="E240" s="130">
        <v>-32</v>
      </c>
      <c r="F240" s="63"/>
    </row>
    <row r="241" spans="1:6" ht="34.5" customHeight="1">
      <c r="A241" s="128">
        <v>2080201</v>
      </c>
      <c r="B241" s="129" t="s">
        <v>355</v>
      </c>
      <c r="C241" s="130">
        <v>384.43</v>
      </c>
      <c r="D241" s="130">
        <v>355.43</v>
      </c>
      <c r="E241" s="130">
        <v>-29</v>
      </c>
      <c r="F241" s="63"/>
    </row>
    <row r="242" spans="1:6" ht="28.5">
      <c r="A242" s="128">
        <v>2080202</v>
      </c>
      <c r="B242" s="129" t="s">
        <v>356</v>
      </c>
      <c r="C242" s="130">
        <v>70</v>
      </c>
      <c r="D242" s="130">
        <v>70</v>
      </c>
      <c r="E242" s="130">
        <v>0</v>
      </c>
      <c r="F242" s="63"/>
    </row>
    <row r="243" spans="1:6" ht="14.25">
      <c r="A243" s="128">
        <v>2080206</v>
      </c>
      <c r="B243" s="129" t="s">
        <v>357</v>
      </c>
      <c r="C243" s="130">
        <v>0</v>
      </c>
      <c r="D243" s="130">
        <v>0</v>
      </c>
      <c r="E243" s="130">
        <v>0</v>
      </c>
      <c r="F243" s="63"/>
    </row>
    <row r="244" spans="1:6" ht="88.5" customHeight="1">
      <c r="A244" s="128">
        <v>2080207</v>
      </c>
      <c r="B244" s="129" t="s">
        <v>358</v>
      </c>
      <c r="C244" s="130">
        <v>30</v>
      </c>
      <c r="D244" s="130">
        <v>27</v>
      </c>
      <c r="E244" s="130">
        <v>-3</v>
      </c>
      <c r="F244" s="63"/>
    </row>
    <row r="245" spans="1:6" ht="14.25">
      <c r="A245" s="128">
        <v>2080208</v>
      </c>
      <c r="B245" s="129" t="s">
        <v>359</v>
      </c>
      <c r="C245" s="130">
        <v>0</v>
      </c>
      <c r="D245" s="130">
        <v>0</v>
      </c>
      <c r="E245" s="130">
        <v>0</v>
      </c>
      <c r="F245" s="63"/>
    </row>
    <row r="246" spans="1:6" ht="14.25">
      <c r="A246" s="128">
        <v>2080299</v>
      </c>
      <c r="B246" s="129" t="s">
        <v>360</v>
      </c>
      <c r="C246" s="130">
        <v>30</v>
      </c>
      <c r="D246" s="130">
        <v>30</v>
      </c>
      <c r="E246" s="130">
        <v>0</v>
      </c>
      <c r="F246" s="63"/>
    </row>
    <row r="247" spans="1:6" ht="14.25">
      <c r="A247" s="128">
        <v>20805</v>
      </c>
      <c r="B247" s="129" t="s">
        <v>361</v>
      </c>
      <c r="C247" s="130">
        <v>16704.03</v>
      </c>
      <c r="D247" s="130">
        <v>19258.404572</v>
      </c>
      <c r="E247" s="130">
        <v>2554.3745719999997</v>
      </c>
      <c r="F247" s="63"/>
    </row>
    <row r="248" spans="1:6" ht="49.5" customHeight="1">
      <c r="A248" s="128">
        <v>2080501</v>
      </c>
      <c r="B248" s="129" t="s">
        <v>362</v>
      </c>
      <c r="C248" s="130">
        <v>1264.52</v>
      </c>
      <c r="D248" s="130">
        <v>4301.689072</v>
      </c>
      <c r="E248" s="130">
        <v>3037.169072</v>
      </c>
      <c r="F248" s="63"/>
    </row>
    <row r="249" spans="1:6" ht="14.25">
      <c r="A249" s="128">
        <v>2080502</v>
      </c>
      <c r="B249" s="129" t="s">
        <v>363</v>
      </c>
      <c r="C249" s="130">
        <v>740.37</v>
      </c>
      <c r="D249" s="130">
        <v>739.31</v>
      </c>
      <c r="E249" s="130">
        <v>-1.06</v>
      </c>
      <c r="F249" s="63"/>
    </row>
    <row r="250" spans="1:6" ht="49.5" customHeight="1">
      <c r="A250" s="128">
        <v>2080503</v>
      </c>
      <c r="B250" s="129" t="s">
        <v>364</v>
      </c>
      <c r="C250" s="130">
        <v>257.39</v>
      </c>
      <c r="D250" s="130">
        <v>220.4655</v>
      </c>
      <c r="E250" s="130">
        <v>-36.924499999999995</v>
      </c>
      <c r="F250" s="63"/>
    </row>
    <row r="251" spans="1:6" ht="42.75" customHeight="1">
      <c r="A251" s="128">
        <v>2080505</v>
      </c>
      <c r="B251" s="129" t="s">
        <v>365</v>
      </c>
      <c r="C251" s="130">
        <v>5089.18</v>
      </c>
      <c r="D251" s="130">
        <v>6920.18</v>
      </c>
      <c r="E251" s="130">
        <v>1831</v>
      </c>
      <c r="F251" s="63"/>
    </row>
    <row r="252" spans="1:6" ht="14.25">
      <c r="A252" s="128">
        <v>2080506</v>
      </c>
      <c r="B252" s="129" t="s">
        <v>366</v>
      </c>
      <c r="C252" s="130">
        <v>102.57</v>
      </c>
      <c r="D252" s="130">
        <v>99.35</v>
      </c>
      <c r="E252" s="130">
        <v>-3.22</v>
      </c>
      <c r="F252" s="63"/>
    </row>
    <row r="253" spans="1:6" ht="63.75" customHeight="1">
      <c r="A253" s="128">
        <v>2080507</v>
      </c>
      <c r="B253" s="129" t="s">
        <v>367</v>
      </c>
      <c r="C253" s="130">
        <v>9244</v>
      </c>
      <c r="D253" s="130">
        <v>6977.41</v>
      </c>
      <c r="E253" s="130">
        <v>-2266.59</v>
      </c>
      <c r="F253" s="63"/>
    </row>
    <row r="254" spans="1:6" ht="14.25">
      <c r="A254" s="128">
        <v>2080599</v>
      </c>
      <c r="B254" s="129" t="s">
        <v>368</v>
      </c>
      <c r="C254" s="130">
        <v>6</v>
      </c>
      <c r="D254" s="130">
        <v>0</v>
      </c>
      <c r="E254" s="130">
        <v>-6</v>
      </c>
      <c r="F254" s="63"/>
    </row>
    <row r="255" spans="1:6" ht="14.25">
      <c r="A255" s="128">
        <v>20806</v>
      </c>
      <c r="B255" s="129" t="s">
        <v>369</v>
      </c>
      <c r="C255" s="130">
        <v>565</v>
      </c>
      <c r="D255" s="130">
        <v>565</v>
      </c>
      <c r="E255" s="130">
        <v>0</v>
      </c>
      <c r="F255" s="63"/>
    </row>
    <row r="256" spans="1:6" ht="14.25">
      <c r="A256" s="128">
        <v>2080601</v>
      </c>
      <c r="B256" s="129" t="s">
        <v>370</v>
      </c>
      <c r="C256" s="130">
        <v>565</v>
      </c>
      <c r="D256" s="130">
        <v>565</v>
      </c>
      <c r="E256" s="130">
        <v>0</v>
      </c>
      <c r="F256" s="63"/>
    </row>
    <row r="257" spans="1:6" ht="14.25">
      <c r="A257" s="128">
        <v>20807</v>
      </c>
      <c r="B257" s="129" t="s">
        <v>371</v>
      </c>
      <c r="C257" s="130">
        <v>333</v>
      </c>
      <c r="D257" s="130">
        <v>2445</v>
      </c>
      <c r="E257" s="130">
        <v>2112</v>
      </c>
      <c r="F257" s="63"/>
    </row>
    <row r="258" spans="1:6" ht="14.25">
      <c r="A258" s="128">
        <v>2080799</v>
      </c>
      <c r="B258" s="129" t="s">
        <v>372</v>
      </c>
      <c r="C258" s="130">
        <v>333</v>
      </c>
      <c r="D258" s="130">
        <v>2445</v>
      </c>
      <c r="E258" s="130">
        <v>2112</v>
      </c>
      <c r="F258" s="63"/>
    </row>
    <row r="259" spans="1:6" ht="14.25">
      <c r="A259" s="128">
        <v>20808</v>
      </c>
      <c r="B259" s="129" t="s">
        <v>373</v>
      </c>
      <c r="C259" s="130">
        <v>1745.06</v>
      </c>
      <c r="D259" s="130">
        <v>50.7199999999998</v>
      </c>
      <c r="E259" s="130">
        <v>-1694.34</v>
      </c>
      <c r="F259" s="63"/>
    </row>
    <row r="260" spans="1:6" ht="14.25">
      <c r="A260" s="128">
        <v>2080801</v>
      </c>
      <c r="B260" s="129" t="s">
        <v>374</v>
      </c>
      <c r="C260" s="130">
        <v>800.72</v>
      </c>
      <c r="D260" s="130">
        <v>0.7200000000000273</v>
      </c>
      <c r="E260" s="130">
        <v>-800</v>
      </c>
      <c r="F260" s="63"/>
    </row>
    <row r="261" spans="1:6" ht="14.25">
      <c r="A261" s="128">
        <v>2080803</v>
      </c>
      <c r="B261" s="129" t="s">
        <v>375</v>
      </c>
      <c r="C261" s="130">
        <v>0</v>
      </c>
      <c r="D261" s="130">
        <v>0</v>
      </c>
      <c r="E261" s="130">
        <v>0</v>
      </c>
      <c r="F261" s="63"/>
    </row>
    <row r="262" spans="1:6" ht="14.25">
      <c r="A262" s="128">
        <v>2080899</v>
      </c>
      <c r="B262" s="129" t="s">
        <v>376</v>
      </c>
      <c r="C262" s="130">
        <v>944.34</v>
      </c>
      <c r="D262" s="130">
        <v>50</v>
      </c>
      <c r="E262" s="130">
        <v>-894.34</v>
      </c>
      <c r="F262" s="63"/>
    </row>
    <row r="263" spans="1:6" ht="14.25">
      <c r="A263" s="128">
        <v>20809</v>
      </c>
      <c r="B263" s="129" t="s">
        <v>377</v>
      </c>
      <c r="C263" s="130">
        <v>3301.7</v>
      </c>
      <c r="D263" s="130">
        <v>1392.2099999999998</v>
      </c>
      <c r="E263" s="130">
        <v>-1909.49</v>
      </c>
      <c r="F263" s="63"/>
    </row>
    <row r="264" spans="1:6" ht="63" customHeight="1">
      <c r="A264" s="128">
        <v>2080901</v>
      </c>
      <c r="B264" s="129" t="s">
        <v>378</v>
      </c>
      <c r="C264" s="130">
        <v>80</v>
      </c>
      <c r="D264" s="130">
        <v>35</v>
      </c>
      <c r="E264" s="130">
        <v>-45</v>
      </c>
      <c r="F264" s="63"/>
    </row>
    <row r="265" spans="1:6" ht="14.25">
      <c r="A265" s="128">
        <v>2080902</v>
      </c>
      <c r="B265" s="129" t="s">
        <v>379</v>
      </c>
      <c r="C265" s="130">
        <v>1832.11</v>
      </c>
      <c r="D265" s="130">
        <v>784</v>
      </c>
      <c r="E265" s="130">
        <v>-1048.11</v>
      </c>
      <c r="F265" s="63"/>
    </row>
    <row r="266" spans="1:6" ht="14.25">
      <c r="A266" s="128">
        <v>2080903</v>
      </c>
      <c r="B266" s="129" t="s">
        <v>380</v>
      </c>
      <c r="C266" s="130">
        <v>2.21</v>
      </c>
      <c r="D266" s="130">
        <v>60.21</v>
      </c>
      <c r="E266" s="130">
        <v>58</v>
      </c>
      <c r="F266" s="63"/>
    </row>
    <row r="267" spans="1:6" ht="14.25">
      <c r="A267" s="128">
        <v>2080905</v>
      </c>
      <c r="B267" s="129" t="s">
        <v>381</v>
      </c>
      <c r="C267" s="130">
        <v>1030.58</v>
      </c>
      <c r="D267" s="130">
        <v>416.9999999999999</v>
      </c>
      <c r="E267" s="130">
        <v>-613.58</v>
      </c>
      <c r="F267" s="63"/>
    </row>
    <row r="268" spans="1:6" ht="51" customHeight="1">
      <c r="A268" s="128">
        <v>2080999</v>
      </c>
      <c r="B268" s="129" t="s">
        <v>382</v>
      </c>
      <c r="C268" s="130">
        <v>356.8</v>
      </c>
      <c r="D268" s="130">
        <v>96</v>
      </c>
      <c r="E268" s="130">
        <v>-260.8</v>
      </c>
      <c r="F268" s="63"/>
    </row>
    <row r="269" spans="1:6" ht="14.25">
      <c r="A269" s="128">
        <v>20810</v>
      </c>
      <c r="B269" s="129" t="s">
        <v>383</v>
      </c>
      <c r="C269" s="130">
        <v>619.27</v>
      </c>
      <c r="D269" s="130">
        <v>1289.27</v>
      </c>
      <c r="E269" s="130">
        <v>670</v>
      </c>
      <c r="F269" s="63"/>
    </row>
    <row r="270" spans="1:6" ht="14.25">
      <c r="A270" s="128">
        <v>2081001</v>
      </c>
      <c r="B270" s="129" t="s">
        <v>384</v>
      </c>
      <c r="C270" s="130">
        <v>123</v>
      </c>
      <c r="D270" s="130">
        <v>168</v>
      </c>
      <c r="E270" s="130">
        <v>45</v>
      </c>
      <c r="F270" s="63"/>
    </row>
    <row r="271" spans="1:6" ht="14.25">
      <c r="A271" s="128">
        <v>2081002</v>
      </c>
      <c r="B271" s="129" t="s">
        <v>385</v>
      </c>
      <c r="C271" s="130">
        <v>180</v>
      </c>
      <c r="D271" s="130">
        <v>91</v>
      </c>
      <c r="E271" s="130">
        <v>-89</v>
      </c>
      <c r="F271" s="63"/>
    </row>
    <row r="272" spans="1:6" ht="14.25">
      <c r="A272" s="128">
        <v>2081004</v>
      </c>
      <c r="B272" s="129" t="s">
        <v>386</v>
      </c>
      <c r="C272" s="130">
        <v>27</v>
      </c>
      <c r="D272" s="130">
        <v>27</v>
      </c>
      <c r="E272" s="130">
        <v>0</v>
      </c>
      <c r="F272" s="63"/>
    </row>
    <row r="273" spans="1:6" ht="39.75" customHeight="1">
      <c r="A273" s="128">
        <v>2081005</v>
      </c>
      <c r="B273" s="129" t="s">
        <v>387</v>
      </c>
      <c r="C273" s="130">
        <v>237.27</v>
      </c>
      <c r="D273" s="130">
        <v>299.27</v>
      </c>
      <c r="E273" s="130">
        <v>62</v>
      </c>
      <c r="F273" s="63"/>
    </row>
    <row r="274" spans="1:6" ht="14.25">
      <c r="A274" s="128">
        <v>2081006</v>
      </c>
      <c r="B274" s="129" t="s">
        <v>388</v>
      </c>
      <c r="C274" s="130">
        <v>1</v>
      </c>
      <c r="D274" s="130">
        <v>661</v>
      </c>
      <c r="E274" s="130">
        <v>660</v>
      </c>
      <c r="F274" s="63"/>
    </row>
    <row r="275" spans="1:6" ht="14.25">
      <c r="A275" s="128">
        <v>2081099</v>
      </c>
      <c r="B275" s="129" t="s">
        <v>389</v>
      </c>
      <c r="C275" s="130">
        <v>51</v>
      </c>
      <c r="D275" s="130">
        <v>43</v>
      </c>
      <c r="E275" s="130">
        <v>-8</v>
      </c>
      <c r="F275" s="63"/>
    </row>
    <row r="276" spans="1:6" ht="14.25">
      <c r="A276" s="128">
        <v>20811</v>
      </c>
      <c r="B276" s="129" t="s">
        <v>390</v>
      </c>
      <c r="C276" s="130">
        <v>1554.5700000000002</v>
      </c>
      <c r="D276" s="130">
        <v>1393.5700000000002</v>
      </c>
      <c r="E276" s="130">
        <v>-161</v>
      </c>
      <c r="F276" s="63"/>
    </row>
    <row r="277" spans="1:6" ht="14.25">
      <c r="A277" s="128">
        <v>2081101</v>
      </c>
      <c r="B277" s="129" t="s">
        <v>391</v>
      </c>
      <c r="C277" s="130">
        <v>132.73</v>
      </c>
      <c r="D277" s="130">
        <v>112.72999999999999</v>
      </c>
      <c r="E277" s="130">
        <v>-20</v>
      </c>
      <c r="F277" s="63"/>
    </row>
    <row r="278" spans="1:6" ht="14.25">
      <c r="A278" s="128">
        <v>2081104</v>
      </c>
      <c r="B278" s="129" t="s">
        <v>392</v>
      </c>
      <c r="C278" s="130">
        <v>667</v>
      </c>
      <c r="D278" s="130">
        <v>667</v>
      </c>
      <c r="E278" s="130">
        <v>0</v>
      </c>
      <c r="F278" s="63"/>
    </row>
    <row r="279" spans="1:6" ht="14.25">
      <c r="A279" s="128">
        <v>2081105</v>
      </c>
      <c r="B279" s="129" t="s">
        <v>393</v>
      </c>
      <c r="C279" s="130">
        <v>33.84</v>
      </c>
      <c r="D279" s="130">
        <v>33.84</v>
      </c>
      <c r="E279" s="130">
        <v>0</v>
      </c>
      <c r="F279" s="63"/>
    </row>
    <row r="280" spans="1:6" ht="14.25">
      <c r="A280" s="128">
        <v>2081107</v>
      </c>
      <c r="B280" s="129" t="s">
        <v>394</v>
      </c>
      <c r="C280" s="130"/>
      <c r="D280" s="130">
        <v>1</v>
      </c>
      <c r="E280" s="130">
        <v>1</v>
      </c>
      <c r="F280" s="63"/>
    </row>
    <row r="281" spans="1:6" ht="37.5" customHeight="1">
      <c r="A281" s="128">
        <v>2081199</v>
      </c>
      <c r="B281" s="129" t="s">
        <v>395</v>
      </c>
      <c r="C281" s="130">
        <v>721</v>
      </c>
      <c r="D281" s="130">
        <v>579</v>
      </c>
      <c r="E281" s="130">
        <v>-142</v>
      </c>
      <c r="F281" s="63"/>
    </row>
    <row r="282" spans="1:6" ht="14.25">
      <c r="A282" s="128">
        <v>20816</v>
      </c>
      <c r="B282" s="129" t="s">
        <v>396</v>
      </c>
      <c r="C282" s="130">
        <v>123.4</v>
      </c>
      <c r="D282" s="130">
        <v>104.4</v>
      </c>
      <c r="E282" s="130">
        <v>-19</v>
      </c>
      <c r="F282" s="63"/>
    </row>
    <row r="283" spans="1:6" ht="30.75" customHeight="1">
      <c r="A283" s="128">
        <v>2081601</v>
      </c>
      <c r="B283" s="129" t="s">
        <v>397</v>
      </c>
      <c r="C283" s="130">
        <v>93.4</v>
      </c>
      <c r="D283" s="130">
        <v>91.4</v>
      </c>
      <c r="E283" s="130">
        <v>-2</v>
      </c>
      <c r="F283" s="63"/>
    </row>
    <row r="284" spans="1:6" ht="14.25">
      <c r="A284" s="128">
        <v>2081602</v>
      </c>
      <c r="B284" s="129" t="s">
        <v>398</v>
      </c>
      <c r="C284" s="130">
        <v>3</v>
      </c>
      <c r="D284" s="130">
        <v>3</v>
      </c>
      <c r="E284" s="130">
        <v>0</v>
      </c>
      <c r="F284" s="63"/>
    </row>
    <row r="285" spans="1:6" ht="14.25">
      <c r="A285" s="128">
        <v>2081699</v>
      </c>
      <c r="B285" s="129" t="s">
        <v>399</v>
      </c>
      <c r="C285" s="130">
        <v>27</v>
      </c>
      <c r="D285" s="130">
        <v>10</v>
      </c>
      <c r="E285" s="130">
        <v>-17</v>
      </c>
      <c r="F285" s="63"/>
    </row>
    <row r="286" spans="1:6" ht="14.25">
      <c r="A286" s="128">
        <v>20820</v>
      </c>
      <c r="B286" s="129" t="s">
        <v>400</v>
      </c>
      <c r="C286" s="130">
        <v>352.19</v>
      </c>
      <c r="D286" s="130">
        <v>381.54</v>
      </c>
      <c r="E286" s="130">
        <v>29.35</v>
      </c>
      <c r="F286" s="63"/>
    </row>
    <row r="287" spans="1:6" ht="14.25">
      <c r="A287" s="128">
        <v>2082001</v>
      </c>
      <c r="B287" s="129" t="s">
        <v>401</v>
      </c>
      <c r="C287" s="130">
        <v>85</v>
      </c>
      <c r="D287" s="130">
        <v>85</v>
      </c>
      <c r="E287" s="130">
        <v>0</v>
      </c>
      <c r="F287" s="63"/>
    </row>
    <row r="288" spans="1:6" ht="14.25">
      <c r="A288" s="128">
        <v>2082002</v>
      </c>
      <c r="B288" s="129" t="s">
        <v>402</v>
      </c>
      <c r="C288" s="130">
        <v>267.19</v>
      </c>
      <c r="D288" s="130">
        <v>296.54</v>
      </c>
      <c r="E288" s="130">
        <v>29.35</v>
      </c>
      <c r="F288" s="63"/>
    </row>
    <row r="289" spans="1:6" ht="14.25">
      <c r="A289" s="128">
        <v>20821</v>
      </c>
      <c r="B289" s="129" t="s">
        <v>403</v>
      </c>
      <c r="C289" s="130">
        <v>209.68</v>
      </c>
      <c r="D289" s="130">
        <v>0</v>
      </c>
      <c r="E289" s="130">
        <v>-209.68</v>
      </c>
      <c r="F289" s="63"/>
    </row>
    <row r="290" spans="1:6" ht="14.25">
      <c r="A290" s="128">
        <v>2082101</v>
      </c>
      <c r="B290" s="129" t="s">
        <v>404</v>
      </c>
      <c r="C290" s="130">
        <v>209.68</v>
      </c>
      <c r="D290" s="130">
        <v>0</v>
      </c>
      <c r="E290" s="130">
        <v>-209.68</v>
      </c>
      <c r="F290" s="63"/>
    </row>
    <row r="291" spans="1:6" ht="14.25">
      <c r="A291" s="128">
        <v>20825</v>
      </c>
      <c r="B291" s="129" t="s">
        <v>405</v>
      </c>
      <c r="C291" s="130">
        <v>1882</v>
      </c>
      <c r="D291" s="130">
        <v>235</v>
      </c>
      <c r="E291" s="130">
        <v>-1647</v>
      </c>
      <c r="F291" s="63"/>
    </row>
    <row r="292" spans="1:6" ht="14.25">
      <c r="A292" s="128">
        <v>2082501</v>
      </c>
      <c r="B292" s="129" t="s">
        <v>406</v>
      </c>
      <c r="C292" s="130">
        <v>1882</v>
      </c>
      <c r="D292" s="130">
        <v>87</v>
      </c>
      <c r="E292" s="130">
        <v>-1795</v>
      </c>
      <c r="F292" s="63"/>
    </row>
    <row r="293" spans="1:6" ht="36" customHeight="1">
      <c r="A293" s="128">
        <v>2082502</v>
      </c>
      <c r="B293" s="129" t="s">
        <v>407</v>
      </c>
      <c r="C293" s="130"/>
      <c r="D293" s="130">
        <v>148</v>
      </c>
      <c r="E293" s="130">
        <v>148</v>
      </c>
      <c r="F293" s="63"/>
    </row>
    <row r="294" spans="1:6" ht="14.25">
      <c r="A294" s="128">
        <v>20826</v>
      </c>
      <c r="B294" s="129" t="s">
        <v>408</v>
      </c>
      <c r="C294" s="130">
        <v>150</v>
      </c>
      <c r="D294" s="130">
        <v>1682.59</v>
      </c>
      <c r="E294" s="130">
        <v>1532.59</v>
      </c>
      <c r="F294" s="63"/>
    </row>
    <row r="295" spans="1:6" ht="39" customHeight="1">
      <c r="A295" s="128">
        <v>2082601</v>
      </c>
      <c r="B295" s="129" t="s">
        <v>409</v>
      </c>
      <c r="C295" s="130">
        <v>150</v>
      </c>
      <c r="D295" s="130">
        <v>1682.59</v>
      </c>
      <c r="E295" s="130">
        <v>1532.59</v>
      </c>
      <c r="F295" s="63"/>
    </row>
    <row r="296" spans="1:6" ht="14.25">
      <c r="A296" s="128">
        <v>20828</v>
      </c>
      <c r="B296" s="129" t="s">
        <v>410</v>
      </c>
      <c r="C296" s="130">
        <v>1874.46</v>
      </c>
      <c r="D296" s="130">
        <v>812.830305</v>
      </c>
      <c r="E296" s="130">
        <v>-1061.629695</v>
      </c>
      <c r="F296" s="63"/>
    </row>
    <row r="297" spans="1:6" ht="42.75" customHeight="1">
      <c r="A297" s="128">
        <v>2082801</v>
      </c>
      <c r="B297" s="129" t="s">
        <v>235</v>
      </c>
      <c r="C297" s="130">
        <v>408.15</v>
      </c>
      <c r="D297" s="130">
        <v>379.46</v>
      </c>
      <c r="E297" s="130">
        <v>-28.69</v>
      </c>
      <c r="F297" s="63"/>
    </row>
    <row r="298" spans="1:6" ht="99" customHeight="1">
      <c r="A298" s="128">
        <v>2082804</v>
      </c>
      <c r="B298" s="129" t="s">
        <v>411</v>
      </c>
      <c r="C298" s="130">
        <v>305</v>
      </c>
      <c r="D298" s="130">
        <v>223.060305</v>
      </c>
      <c r="E298" s="130">
        <v>-81.939695</v>
      </c>
      <c r="F298" s="63"/>
    </row>
    <row r="299" spans="1:6" ht="14.25">
      <c r="A299" s="128">
        <v>2082850</v>
      </c>
      <c r="B299" s="129" t="s">
        <v>214</v>
      </c>
      <c r="C299" s="130">
        <v>78.31</v>
      </c>
      <c r="D299" s="130">
        <v>78.31</v>
      </c>
      <c r="E299" s="130">
        <v>0</v>
      </c>
      <c r="F299" s="63"/>
    </row>
    <row r="300" spans="1:6" ht="63" customHeight="1">
      <c r="A300" s="128">
        <v>2082899</v>
      </c>
      <c r="B300" s="129" t="s">
        <v>412</v>
      </c>
      <c r="C300" s="130">
        <v>1083</v>
      </c>
      <c r="D300" s="130">
        <v>132</v>
      </c>
      <c r="E300" s="130">
        <v>-951</v>
      </c>
      <c r="F300" s="63"/>
    </row>
    <row r="301" spans="1:6" ht="14.25">
      <c r="A301" s="128">
        <v>20899</v>
      </c>
      <c r="B301" s="129" t="s">
        <v>413</v>
      </c>
      <c r="C301" s="130">
        <v>0</v>
      </c>
      <c r="D301" s="130">
        <v>187</v>
      </c>
      <c r="E301" s="130">
        <v>187</v>
      </c>
      <c r="F301" s="63"/>
    </row>
    <row r="302" spans="1:6" ht="36.75" customHeight="1">
      <c r="A302" s="128">
        <v>2089999</v>
      </c>
      <c r="B302" s="129" t="s">
        <v>414</v>
      </c>
      <c r="C302" s="130"/>
      <c r="D302" s="130">
        <v>187</v>
      </c>
      <c r="E302" s="130">
        <v>187</v>
      </c>
      <c r="F302" s="63"/>
    </row>
    <row r="303" spans="1:6" ht="14.25">
      <c r="A303" s="128">
        <v>210</v>
      </c>
      <c r="B303" s="129" t="s">
        <v>415</v>
      </c>
      <c r="C303" s="130">
        <v>14416.34</v>
      </c>
      <c r="D303" s="130">
        <v>16350.66</v>
      </c>
      <c r="E303" s="130">
        <v>1934.3200000000002</v>
      </c>
      <c r="F303" s="63"/>
    </row>
    <row r="304" spans="1:6" ht="14.25">
      <c r="A304" s="128">
        <v>21001</v>
      </c>
      <c r="B304" s="129" t="s">
        <v>416</v>
      </c>
      <c r="C304" s="130">
        <v>691.72</v>
      </c>
      <c r="D304" s="130">
        <v>752.1600000000001</v>
      </c>
      <c r="E304" s="130">
        <v>60.44</v>
      </c>
      <c r="F304" s="63"/>
    </row>
    <row r="305" spans="1:6" ht="39" customHeight="1">
      <c r="A305" s="128">
        <v>2100101</v>
      </c>
      <c r="B305" s="129" t="s">
        <v>417</v>
      </c>
      <c r="C305" s="130">
        <v>664.72</v>
      </c>
      <c r="D305" s="130">
        <v>591.1600000000001</v>
      </c>
      <c r="E305" s="130">
        <v>-73.56</v>
      </c>
      <c r="F305" s="63"/>
    </row>
    <row r="306" spans="1:6" ht="28.5">
      <c r="A306" s="128">
        <v>2100102</v>
      </c>
      <c r="B306" s="129" t="s">
        <v>418</v>
      </c>
      <c r="C306" s="130">
        <v>12</v>
      </c>
      <c r="D306" s="130">
        <v>12</v>
      </c>
      <c r="E306" s="130">
        <v>0</v>
      </c>
      <c r="F306" s="63"/>
    </row>
    <row r="307" spans="1:6" ht="14.25">
      <c r="A307" s="128">
        <v>2100199</v>
      </c>
      <c r="B307" s="129" t="s">
        <v>419</v>
      </c>
      <c r="C307" s="130">
        <v>15</v>
      </c>
      <c r="D307" s="130">
        <v>149</v>
      </c>
      <c r="E307" s="130">
        <v>134</v>
      </c>
      <c r="F307" s="63"/>
    </row>
    <row r="308" spans="1:6" ht="14.25">
      <c r="A308" s="128">
        <v>21002</v>
      </c>
      <c r="B308" s="129" t="s">
        <v>420</v>
      </c>
      <c r="C308" s="130">
        <v>1888</v>
      </c>
      <c r="D308" s="130">
        <v>5031</v>
      </c>
      <c r="E308" s="130">
        <v>3143</v>
      </c>
      <c r="F308" s="63"/>
    </row>
    <row r="309" spans="1:6" ht="14.25">
      <c r="A309" s="128">
        <v>2100201</v>
      </c>
      <c r="B309" s="129" t="s">
        <v>421</v>
      </c>
      <c r="C309" s="130">
        <v>841</v>
      </c>
      <c r="D309" s="130">
        <v>220</v>
      </c>
      <c r="E309" s="130">
        <v>-621</v>
      </c>
      <c r="F309" s="63"/>
    </row>
    <row r="310" spans="1:6" ht="14.25">
      <c r="A310" s="128">
        <v>2100202</v>
      </c>
      <c r="B310" s="129" t="s">
        <v>422</v>
      </c>
      <c r="C310" s="130">
        <v>40</v>
      </c>
      <c r="D310" s="130">
        <v>2040</v>
      </c>
      <c r="E310" s="130">
        <v>2000</v>
      </c>
      <c r="F310" s="63"/>
    </row>
    <row r="311" spans="1:6" ht="14.25">
      <c r="A311" s="128">
        <v>2100206</v>
      </c>
      <c r="B311" s="129" t="s">
        <v>423</v>
      </c>
      <c r="C311" s="130"/>
      <c r="D311" s="130">
        <v>1000</v>
      </c>
      <c r="E311" s="130">
        <v>1000</v>
      </c>
      <c r="F311" s="63"/>
    </row>
    <row r="312" spans="1:6" ht="14.25">
      <c r="A312" s="128">
        <v>2100299</v>
      </c>
      <c r="B312" s="129" t="s">
        <v>424</v>
      </c>
      <c r="C312" s="130">
        <v>1007</v>
      </c>
      <c r="D312" s="130">
        <v>1771</v>
      </c>
      <c r="E312" s="130">
        <v>764</v>
      </c>
      <c r="F312" s="63"/>
    </row>
    <row r="313" spans="1:6" ht="14.25">
      <c r="A313" s="128">
        <v>21003</v>
      </c>
      <c r="B313" s="129" t="s">
        <v>425</v>
      </c>
      <c r="C313" s="130">
        <v>235</v>
      </c>
      <c r="D313" s="130">
        <v>180</v>
      </c>
      <c r="E313" s="130">
        <v>-55</v>
      </c>
      <c r="F313" s="63"/>
    </row>
    <row r="314" spans="1:6" ht="14.25">
      <c r="A314" s="128">
        <v>2100399</v>
      </c>
      <c r="B314" s="129" t="s">
        <v>426</v>
      </c>
      <c r="C314" s="130">
        <v>235</v>
      </c>
      <c r="D314" s="130">
        <v>180</v>
      </c>
      <c r="E314" s="130">
        <v>-55</v>
      </c>
      <c r="F314" s="63"/>
    </row>
    <row r="315" spans="1:6" ht="14.25">
      <c r="A315" s="128">
        <v>21004</v>
      </c>
      <c r="B315" s="129" t="s">
        <v>427</v>
      </c>
      <c r="C315" s="130">
        <v>6354.26</v>
      </c>
      <c r="D315" s="130">
        <v>5148.110000000001</v>
      </c>
      <c r="E315" s="130">
        <v>-1206.1499999999999</v>
      </c>
      <c r="F315" s="63"/>
    </row>
    <row r="316" spans="1:6" ht="14.25">
      <c r="A316" s="128">
        <v>2100401</v>
      </c>
      <c r="B316" s="129" t="s">
        <v>428</v>
      </c>
      <c r="C316" s="130">
        <v>3050.11</v>
      </c>
      <c r="D316" s="130">
        <v>1895.11</v>
      </c>
      <c r="E316" s="130">
        <v>-1155</v>
      </c>
      <c r="F316" s="63"/>
    </row>
    <row r="317" spans="1:6" ht="75" customHeight="1">
      <c r="A317" s="128">
        <v>2100402</v>
      </c>
      <c r="B317" s="129" t="s">
        <v>429</v>
      </c>
      <c r="C317" s="130">
        <v>256</v>
      </c>
      <c r="D317" s="130">
        <v>249</v>
      </c>
      <c r="E317" s="130">
        <v>-7</v>
      </c>
      <c r="F317" s="63"/>
    </row>
    <row r="318" spans="1:6" ht="14.25">
      <c r="A318" s="128">
        <v>2100403</v>
      </c>
      <c r="B318" s="129" t="s">
        <v>430</v>
      </c>
      <c r="C318" s="130">
        <v>180</v>
      </c>
      <c r="D318" s="130">
        <v>180</v>
      </c>
      <c r="E318" s="130">
        <v>0</v>
      </c>
      <c r="F318" s="63"/>
    </row>
    <row r="319" spans="1:6" ht="14.25">
      <c r="A319" s="128">
        <v>2100405</v>
      </c>
      <c r="B319" s="129" t="s">
        <v>431</v>
      </c>
      <c r="C319" s="130">
        <v>0</v>
      </c>
      <c r="D319" s="130">
        <v>15</v>
      </c>
      <c r="E319" s="130">
        <v>15</v>
      </c>
      <c r="F319" s="63"/>
    </row>
    <row r="320" spans="1:6" ht="14.25">
      <c r="A320" s="128">
        <v>2100406</v>
      </c>
      <c r="B320" s="129" t="s">
        <v>432</v>
      </c>
      <c r="C320" s="130">
        <v>580</v>
      </c>
      <c r="D320" s="130">
        <v>224</v>
      </c>
      <c r="E320" s="130">
        <v>-356</v>
      </c>
      <c r="F320" s="63"/>
    </row>
    <row r="321" spans="1:6" ht="14.25">
      <c r="A321" s="128">
        <v>2100408</v>
      </c>
      <c r="B321" s="129" t="s">
        <v>433</v>
      </c>
      <c r="C321" s="130">
        <v>445</v>
      </c>
      <c r="D321" s="130">
        <v>238</v>
      </c>
      <c r="E321" s="130">
        <v>-207</v>
      </c>
      <c r="F321" s="63"/>
    </row>
    <row r="322" spans="1:6" ht="14.25">
      <c r="A322" s="128">
        <v>2100409</v>
      </c>
      <c r="B322" s="129" t="s">
        <v>434</v>
      </c>
      <c r="C322" s="130">
        <v>503</v>
      </c>
      <c r="D322" s="130">
        <v>2165</v>
      </c>
      <c r="E322" s="130">
        <v>1662</v>
      </c>
      <c r="F322" s="63"/>
    </row>
    <row r="323" spans="1:6" ht="57.75" customHeight="1">
      <c r="A323" s="128">
        <v>2100410</v>
      </c>
      <c r="B323" s="129" t="s">
        <v>435</v>
      </c>
      <c r="C323" s="130">
        <v>87.86</v>
      </c>
      <c r="D323" s="130">
        <v>120</v>
      </c>
      <c r="E323" s="130">
        <v>32.14</v>
      </c>
      <c r="F323" s="63"/>
    </row>
    <row r="324" spans="1:6" ht="14.25">
      <c r="A324" s="128">
        <v>2100499</v>
      </c>
      <c r="B324" s="129" t="s">
        <v>436</v>
      </c>
      <c r="C324" s="130">
        <v>1252.29</v>
      </c>
      <c r="D324" s="130">
        <v>62</v>
      </c>
      <c r="E324" s="130">
        <v>-1190.29</v>
      </c>
      <c r="F324" s="63"/>
    </row>
    <row r="325" spans="1:6" ht="14.25">
      <c r="A325" s="128">
        <v>21006</v>
      </c>
      <c r="B325" s="129" t="s">
        <v>437</v>
      </c>
      <c r="C325" s="130">
        <v>94</v>
      </c>
      <c r="D325" s="130">
        <v>100</v>
      </c>
      <c r="E325" s="130">
        <v>6</v>
      </c>
      <c r="F325" s="63"/>
    </row>
    <row r="326" spans="1:6" ht="14.25">
      <c r="A326" s="128">
        <v>2100601</v>
      </c>
      <c r="B326" s="129" t="s">
        <v>438</v>
      </c>
      <c r="C326" s="130"/>
      <c r="D326" s="130">
        <v>20</v>
      </c>
      <c r="E326" s="130">
        <v>20</v>
      </c>
      <c r="F326" s="63"/>
    </row>
    <row r="327" spans="1:6" ht="14.25">
      <c r="A327" s="128">
        <v>2100699</v>
      </c>
      <c r="B327" s="129" t="s">
        <v>439</v>
      </c>
      <c r="C327" s="130">
        <v>94</v>
      </c>
      <c r="D327" s="130">
        <v>80</v>
      </c>
      <c r="E327" s="130">
        <v>-14</v>
      </c>
      <c r="F327" s="63"/>
    </row>
    <row r="328" spans="1:6" ht="14.25">
      <c r="A328" s="128">
        <v>21007</v>
      </c>
      <c r="B328" s="129" t="s">
        <v>440</v>
      </c>
      <c r="C328" s="130">
        <v>335.75</v>
      </c>
      <c r="D328" s="130">
        <v>302.78</v>
      </c>
      <c r="E328" s="130">
        <v>-32.97</v>
      </c>
      <c r="F328" s="63"/>
    </row>
    <row r="329" spans="1:6" ht="14.25">
      <c r="A329" s="128">
        <v>2100716</v>
      </c>
      <c r="B329" s="129" t="s">
        <v>441</v>
      </c>
      <c r="C329" s="130">
        <v>29.75</v>
      </c>
      <c r="D329" s="130">
        <v>19.78</v>
      </c>
      <c r="E329" s="130">
        <v>-9.97</v>
      </c>
      <c r="F329" s="63"/>
    </row>
    <row r="330" spans="1:6" ht="14.25">
      <c r="A330" s="128">
        <v>2100717</v>
      </c>
      <c r="B330" s="129" t="s">
        <v>442</v>
      </c>
      <c r="C330" s="130"/>
      <c r="D330" s="130">
        <v>143</v>
      </c>
      <c r="E330" s="130">
        <v>143</v>
      </c>
      <c r="F330" s="63"/>
    </row>
    <row r="331" spans="1:6" ht="14.25">
      <c r="A331" s="128">
        <v>2100799</v>
      </c>
      <c r="B331" s="129" t="s">
        <v>443</v>
      </c>
      <c r="C331" s="130">
        <v>306</v>
      </c>
      <c r="D331" s="130">
        <v>140</v>
      </c>
      <c r="E331" s="130">
        <v>-166</v>
      </c>
      <c r="F331" s="63"/>
    </row>
    <row r="332" spans="1:6" ht="14.25">
      <c r="A332" s="128">
        <v>21011</v>
      </c>
      <c r="B332" s="129" t="s">
        <v>444</v>
      </c>
      <c r="C332" s="130">
        <v>3415.2</v>
      </c>
      <c r="D332" s="130">
        <v>3215.2</v>
      </c>
      <c r="E332" s="130">
        <v>-200</v>
      </c>
      <c r="F332" s="63"/>
    </row>
    <row r="333" spans="1:6" ht="42.75" customHeight="1">
      <c r="A333" s="128">
        <v>2101101</v>
      </c>
      <c r="B333" s="129" t="s">
        <v>445</v>
      </c>
      <c r="C333" s="130">
        <v>2573.67</v>
      </c>
      <c r="D333" s="130">
        <v>2373.67</v>
      </c>
      <c r="E333" s="130">
        <v>-200</v>
      </c>
      <c r="F333" s="63"/>
    </row>
    <row r="334" spans="1:6" ht="14.25">
      <c r="A334" s="128">
        <v>2101102</v>
      </c>
      <c r="B334" s="129" t="s">
        <v>446</v>
      </c>
      <c r="C334" s="130">
        <v>821.53</v>
      </c>
      <c r="D334" s="130">
        <v>821.53</v>
      </c>
      <c r="E334" s="130">
        <v>0</v>
      </c>
      <c r="F334" s="63"/>
    </row>
    <row r="335" spans="1:6" ht="14.25">
      <c r="A335" s="128">
        <v>2101199</v>
      </c>
      <c r="B335" s="129" t="s">
        <v>447</v>
      </c>
      <c r="C335" s="130">
        <v>20</v>
      </c>
      <c r="D335" s="130">
        <v>20</v>
      </c>
      <c r="E335" s="130">
        <v>0</v>
      </c>
      <c r="F335" s="63"/>
    </row>
    <row r="336" spans="1:6" ht="14.25">
      <c r="A336" s="128">
        <v>21012</v>
      </c>
      <c r="B336" s="129" t="s">
        <v>448</v>
      </c>
      <c r="C336" s="130">
        <v>275</v>
      </c>
      <c r="D336" s="130">
        <v>275</v>
      </c>
      <c r="E336" s="130">
        <v>0</v>
      </c>
      <c r="F336" s="63"/>
    </row>
    <row r="337" spans="1:6" ht="43.5" customHeight="1">
      <c r="A337" s="128">
        <v>2101202</v>
      </c>
      <c r="B337" s="129" t="s">
        <v>449</v>
      </c>
      <c r="C337" s="130">
        <v>275</v>
      </c>
      <c r="D337" s="130">
        <v>275</v>
      </c>
      <c r="E337" s="130">
        <v>0</v>
      </c>
      <c r="F337" s="63"/>
    </row>
    <row r="338" spans="1:6" ht="14.25">
      <c r="A338" s="128">
        <v>21013</v>
      </c>
      <c r="B338" s="129" t="s">
        <v>450</v>
      </c>
      <c r="C338" s="130">
        <v>408</v>
      </c>
      <c r="D338" s="130">
        <v>142</v>
      </c>
      <c r="E338" s="130">
        <v>-266</v>
      </c>
      <c r="F338" s="63"/>
    </row>
    <row r="339" spans="1:6" ht="14.25">
      <c r="A339" s="128">
        <v>2101301</v>
      </c>
      <c r="B339" s="129" t="s">
        <v>451</v>
      </c>
      <c r="C339" s="130">
        <v>358</v>
      </c>
      <c r="D339" s="130">
        <v>11</v>
      </c>
      <c r="E339" s="130">
        <v>-347</v>
      </c>
      <c r="F339" s="63"/>
    </row>
    <row r="340" spans="1:6" ht="14.25">
      <c r="A340" s="128">
        <v>2101302</v>
      </c>
      <c r="B340" s="129" t="s">
        <v>452</v>
      </c>
      <c r="C340" s="130"/>
      <c r="D340" s="130">
        <v>81</v>
      </c>
      <c r="E340" s="130">
        <v>81</v>
      </c>
      <c r="F340" s="63"/>
    </row>
    <row r="341" spans="1:6" ht="14.25">
      <c r="A341" s="128">
        <v>2101399</v>
      </c>
      <c r="B341" s="129" t="s">
        <v>453</v>
      </c>
      <c r="C341" s="130">
        <v>50</v>
      </c>
      <c r="D341" s="130">
        <v>50</v>
      </c>
      <c r="E341" s="130">
        <v>0</v>
      </c>
      <c r="F341" s="63"/>
    </row>
    <row r="342" spans="1:6" ht="14.25">
      <c r="A342" s="128">
        <v>21014</v>
      </c>
      <c r="B342" s="129" t="s">
        <v>454</v>
      </c>
      <c r="C342" s="130">
        <v>26</v>
      </c>
      <c r="D342" s="130">
        <v>17</v>
      </c>
      <c r="E342" s="130">
        <v>-9</v>
      </c>
      <c r="F342" s="63"/>
    </row>
    <row r="343" spans="1:6" ht="14.25">
      <c r="A343" s="128">
        <v>2101401</v>
      </c>
      <c r="B343" s="129" t="s">
        <v>455</v>
      </c>
      <c r="C343" s="130">
        <v>26</v>
      </c>
      <c r="D343" s="130">
        <v>0</v>
      </c>
      <c r="E343" s="130">
        <v>-26</v>
      </c>
      <c r="F343" s="63"/>
    </row>
    <row r="344" spans="1:6" ht="14.25">
      <c r="A344" s="128">
        <v>2101499</v>
      </c>
      <c r="B344" s="129" t="s">
        <v>456</v>
      </c>
      <c r="C344" s="130"/>
      <c r="D344" s="130">
        <v>17</v>
      </c>
      <c r="E344" s="130">
        <v>17</v>
      </c>
      <c r="F344" s="63"/>
    </row>
    <row r="345" spans="1:6" ht="14.25">
      <c r="A345" s="128">
        <v>21015</v>
      </c>
      <c r="B345" s="129" t="s">
        <v>457</v>
      </c>
      <c r="C345" s="130">
        <v>686.41</v>
      </c>
      <c r="D345" s="130">
        <v>776.41</v>
      </c>
      <c r="E345" s="130">
        <v>90</v>
      </c>
      <c r="F345" s="63"/>
    </row>
    <row r="346" spans="1:6" ht="60" customHeight="1">
      <c r="A346" s="128">
        <v>2101501</v>
      </c>
      <c r="B346" s="129" t="s">
        <v>235</v>
      </c>
      <c r="C346" s="130">
        <v>516.41</v>
      </c>
      <c r="D346" s="130">
        <v>486.41</v>
      </c>
      <c r="E346" s="130">
        <v>-30</v>
      </c>
      <c r="F346" s="63"/>
    </row>
    <row r="347" spans="1:6" ht="14.25">
      <c r="A347" s="128">
        <v>2101502</v>
      </c>
      <c r="B347" s="129" t="s">
        <v>232</v>
      </c>
      <c r="C347" s="130"/>
      <c r="D347" s="130">
        <v>0</v>
      </c>
      <c r="E347" s="130">
        <v>0</v>
      </c>
      <c r="F347" s="63"/>
    </row>
    <row r="348" spans="1:6" ht="14.25">
      <c r="A348" s="128">
        <v>2101503</v>
      </c>
      <c r="B348" s="129" t="s">
        <v>458</v>
      </c>
      <c r="C348" s="130">
        <v>0</v>
      </c>
      <c r="D348" s="130">
        <v>0</v>
      </c>
      <c r="E348" s="130">
        <v>0</v>
      </c>
      <c r="F348" s="63"/>
    </row>
    <row r="349" spans="1:6" ht="14.25">
      <c r="A349" s="128">
        <v>2101504</v>
      </c>
      <c r="B349" s="129" t="s">
        <v>239</v>
      </c>
      <c r="C349" s="130">
        <v>0</v>
      </c>
      <c r="D349" s="130">
        <v>0</v>
      </c>
      <c r="E349" s="130">
        <v>0</v>
      </c>
      <c r="F349" s="63"/>
    </row>
    <row r="350" spans="1:6" ht="14.25">
      <c r="A350" s="128">
        <v>2101505</v>
      </c>
      <c r="B350" s="129" t="s">
        <v>459</v>
      </c>
      <c r="C350" s="130">
        <v>110</v>
      </c>
      <c r="D350" s="130">
        <v>100</v>
      </c>
      <c r="E350" s="130">
        <v>-10</v>
      </c>
      <c r="F350" s="63"/>
    </row>
    <row r="351" spans="1:6" ht="14.25">
      <c r="A351" s="128">
        <v>2101506</v>
      </c>
      <c r="B351" s="129" t="s">
        <v>460</v>
      </c>
      <c r="C351" s="130">
        <v>60</v>
      </c>
      <c r="D351" s="130">
        <v>60</v>
      </c>
      <c r="E351" s="130">
        <v>0</v>
      </c>
      <c r="F351" s="63"/>
    </row>
    <row r="352" spans="1:6" ht="14.25">
      <c r="A352" s="128">
        <v>2101599</v>
      </c>
      <c r="B352" s="129" t="s">
        <v>461</v>
      </c>
      <c r="C352" s="130"/>
      <c r="D352" s="130">
        <v>130</v>
      </c>
      <c r="E352" s="130">
        <v>130</v>
      </c>
      <c r="F352" s="63"/>
    </row>
    <row r="353" spans="1:6" ht="14.25">
      <c r="A353" s="128">
        <v>21016</v>
      </c>
      <c r="B353" s="129" t="s">
        <v>462</v>
      </c>
      <c r="C353" s="130">
        <v>5</v>
      </c>
      <c r="D353" s="130">
        <v>5</v>
      </c>
      <c r="E353" s="130">
        <v>0</v>
      </c>
      <c r="F353" s="63"/>
    </row>
    <row r="354" spans="1:6" ht="14.25">
      <c r="A354" s="128">
        <v>2101601</v>
      </c>
      <c r="B354" s="129" t="s">
        <v>463</v>
      </c>
      <c r="C354" s="130">
        <v>5</v>
      </c>
      <c r="D354" s="130">
        <v>5</v>
      </c>
      <c r="E354" s="130">
        <v>0</v>
      </c>
      <c r="F354" s="63"/>
    </row>
    <row r="355" spans="1:6" ht="14.25">
      <c r="A355" s="128">
        <v>21099</v>
      </c>
      <c r="B355" s="129" t="s">
        <v>464</v>
      </c>
      <c r="C355" s="130">
        <v>2</v>
      </c>
      <c r="D355" s="130">
        <v>406</v>
      </c>
      <c r="E355" s="130">
        <v>404</v>
      </c>
      <c r="F355" s="63"/>
    </row>
    <row r="356" spans="1:6" ht="14.25">
      <c r="A356" s="128">
        <v>2109999</v>
      </c>
      <c r="B356" s="129" t="s">
        <v>465</v>
      </c>
      <c r="C356" s="130">
        <v>2</v>
      </c>
      <c r="D356" s="130">
        <v>406</v>
      </c>
      <c r="E356" s="130">
        <v>404</v>
      </c>
      <c r="F356" s="63"/>
    </row>
    <row r="357" spans="1:6" ht="14.25">
      <c r="A357" s="128">
        <v>211</v>
      </c>
      <c r="B357" s="129" t="s">
        <v>466</v>
      </c>
      <c r="C357" s="130">
        <v>14820.29</v>
      </c>
      <c r="D357" s="130">
        <v>24380.29</v>
      </c>
      <c r="E357" s="130">
        <v>9560</v>
      </c>
      <c r="F357" s="63"/>
    </row>
    <row r="358" spans="1:6" ht="14.25">
      <c r="A358" s="128">
        <v>21101</v>
      </c>
      <c r="B358" s="129" t="s">
        <v>467</v>
      </c>
      <c r="C358" s="130">
        <v>1253.7</v>
      </c>
      <c r="D358" s="130">
        <v>1241.7</v>
      </c>
      <c r="E358" s="130">
        <v>-12</v>
      </c>
      <c r="F358" s="63"/>
    </row>
    <row r="359" spans="1:6" ht="36.75" customHeight="1">
      <c r="A359" s="128">
        <v>2110101</v>
      </c>
      <c r="B359" s="129" t="s">
        <v>468</v>
      </c>
      <c r="C359" s="130">
        <v>481.9</v>
      </c>
      <c r="D359" s="130">
        <v>470.9</v>
      </c>
      <c r="E359" s="130">
        <v>-11</v>
      </c>
      <c r="F359" s="63"/>
    </row>
    <row r="360" spans="1:6" ht="28.5">
      <c r="A360" s="128">
        <v>2110102</v>
      </c>
      <c r="B360" s="129" t="s">
        <v>469</v>
      </c>
      <c r="C360" s="130">
        <v>395.54</v>
      </c>
      <c r="D360" s="130">
        <v>395.54</v>
      </c>
      <c r="E360" s="130">
        <v>0</v>
      </c>
      <c r="F360" s="63"/>
    </row>
    <row r="361" spans="1:6" ht="72" customHeight="1">
      <c r="A361" s="128">
        <v>2110199</v>
      </c>
      <c r="B361" s="129" t="s">
        <v>470</v>
      </c>
      <c r="C361" s="130">
        <v>376.26</v>
      </c>
      <c r="D361" s="130">
        <v>375.26</v>
      </c>
      <c r="E361" s="130">
        <v>-1</v>
      </c>
      <c r="F361" s="63"/>
    </row>
    <row r="362" spans="1:6" ht="14.25">
      <c r="A362" s="128">
        <v>21102</v>
      </c>
      <c r="B362" s="129" t="s">
        <v>471</v>
      </c>
      <c r="C362" s="130">
        <v>443.59</v>
      </c>
      <c r="D362" s="130">
        <v>413.59</v>
      </c>
      <c r="E362" s="130">
        <v>-30</v>
      </c>
      <c r="F362" s="63"/>
    </row>
    <row r="363" spans="1:6" ht="14.25">
      <c r="A363" s="128">
        <v>2110203</v>
      </c>
      <c r="B363" s="129" t="s">
        <v>472</v>
      </c>
      <c r="C363" s="130">
        <v>0</v>
      </c>
      <c r="D363" s="130">
        <v>0</v>
      </c>
      <c r="E363" s="130">
        <v>0</v>
      </c>
      <c r="F363" s="63"/>
    </row>
    <row r="364" spans="1:6" ht="33" customHeight="1">
      <c r="A364" s="128">
        <v>2110299</v>
      </c>
      <c r="B364" s="129" t="s">
        <v>473</v>
      </c>
      <c r="C364" s="130">
        <v>443.59</v>
      </c>
      <c r="D364" s="130">
        <v>413.59</v>
      </c>
      <c r="E364" s="130">
        <v>-30</v>
      </c>
      <c r="F364" s="63"/>
    </row>
    <row r="365" spans="1:6" ht="14.25">
      <c r="A365" s="128">
        <v>21103</v>
      </c>
      <c r="B365" s="129" t="s">
        <v>474</v>
      </c>
      <c r="C365" s="130">
        <v>6625</v>
      </c>
      <c r="D365" s="130">
        <v>7820</v>
      </c>
      <c r="E365" s="130">
        <v>1195</v>
      </c>
      <c r="F365" s="63"/>
    </row>
    <row r="366" spans="1:6" ht="14.25">
      <c r="A366" s="128">
        <v>2110301</v>
      </c>
      <c r="B366" s="129" t="s">
        <v>475</v>
      </c>
      <c r="C366" s="130">
        <v>47</v>
      </c>
      <c r="D366" s="130">
        <v>309</v>
      </c>
      <c r="E366" s="130">
        <v>262</v>
      </c>
      <c r="F366" s="63"/>
    </row>
    <row r="367" spans="1:6" ht="91.5" customHeight="1">
      <c r="A367" s="128">
        <v>2110302</v>
      </c>
      <c r="B367" s="129" t="s">
        <v>476</v>
      </c>
      <c r="C367" s="130">
        <v>5790</v>
      </c>
      <c r="D367" s="130">
        <v>6618</v>
      </c>
      <c r="E367" s="130">
        <v>828</v>
      </c>
      <c r="F367" s="63"/>
    </row>
    <row r="368" spans="1:6" ht="21.75" customHeight="1">
      <c r="A368" s="128">
        <v>2110307</v>
      </c>
      <c r="B368" s="129" t="s">
        <v>477</v>
      </c>
      <c r="C368" s="130">
        <v>394</v>
      </c>
      <c r="D368" s="130">
        <v>0</v>
      </c>
      <c r="E368" s="130">
        <v>-394</v>
      </c>
      <c r="F368" s="63"/>
    </row>
    <row r="369" spans="1:6" ht="84" customHeight="1">
      <c r="A369" s="128">
        <v>2110399</v>
      </c>
      <c r="B369" s="129" t="s">
        <v>478</v>
      </c>
      <c r="C369" s="130">
        <v>394</v>
      </c>
      <c r="D369" s="130">
        <v>893</v>
      </c>
      <c r="E369" s="130">
        <v>499</v>
      </c>
      <c r="F369" s="63"/>
    </row>
    <row r="370" spans="1:6" ht="14.25">
      <c r="A370" s="128">
        <v>21110</v>
      </c>
      <c r="B370" s="129" t="s">
        <v>479</v>
      </c>
      <c r="C370" s="130">
        <v>6498</v>
      </c>
      <c r="D370" s="130">
        <v>12844</v>
      </c>
      <c r="E370" s="130">
        <v>6346</v>
      </c>
      <c r="F370" s="63"/>
    </row>
    <row r="371" spans="1:6" ht="14.25">
      <c r="A371" s="128">
        <v>2111001</v>
      </c>
      <c r="B371" s="129" t="s">
        <v>480</v>
      </c>
      <c r="C371" s="130">
        <v>6498</v>
      </c>
      <c r="D371" s="130">
        <v>12844</v>
      </c>
      <c r="E371" s="130">
        <v>6346</v>
      </c>
      <c r="F371" s="63"/>
    </row>
    <row r="372" spans="1:6" ht="14.25">
      <c r="A372" s="128">
        <v>21199</v>
      </c>
      <c r="B372" s="129" t="s">
        <v>481</v>
      </c>
      <c r="C372" s="130">
        <v>0</v>
      </c>
      <c r="D372" s="130">
        <v>2061</v>
      </c>
      <c r="E372" s="130">
        <v>2061</v>
      </c>
      <c r="F372" s="63"/>
    </row>
    <row r="373" spans="1:6" ht="14.25">
      <c r="A373" s="128">
        <v>2119999</v>
      </c>
      <c r="B373" s="129" t="s">
        <v>482</v>
      </c>
      <c r="C373" s="130"/>
      <c r="D373" s="130">
        <v>2061</v>
      </c>
      <c r="E373" s="130">
        <v>2061</v>
      </c>
      <c r="F373" s="63"/>
    </row>
    <row r="374" spans="1:6" ht="14.25">
      <c r="A374" s="128">
        <v>212</v>
      </c>
      <c r="B374" s="129" t="s">
        <v>483</v>
      </c>
      <c r="C374" s="130">
        <v>11950.08</v>
      </c>
      <c r="D374" s="130">
        <v>11014.08</v>
      </c>
      <c r="E374" s="130">
        <v>-936</v>
      </c>
      <c r="F374" s="63"/>
    </row>
    <row r="375" spans="1:6" ht="14.25">
      <c r="A375" s="128">
        <v>21201</v>
      </c>
      <c r="B375" s="129" t="s">
        <v>484</v>
      </c>
      <c r="C375" s="130">
        <v>6540.7</v>
      </c>
      <c r="D375" s="130">
        <v>5215.7</v>
      </c>
      <c r="E375" s="130">
        <v>-1325</v>
      </c>
      <c r="F375" s="63"/>
    </row>
    <row r="376" spans="1:6" ht="57.75" customHeight="1">
      <c r="A376" s="128">
        <v>2120101</v>
      </c>
      <c r="B376" s="129" t="s">
        <v>485</v>
      </c>
      <c r="C376" s="130">
        <v>3297.83</v>
      </c>
      <c r="D376" s="130">
        <v>2045.83</v>
      </c>
      <c r="E376" s="130">
        <v>-1252</v>
      </c>
      <c r="F376" s="63"/>
    </row>
    <row r="377" spans="1:6" ht="28.5">
      <c r="A377" s="128">
        <v>2120102</v>
      </c>
      <c r="B377" s="129" t="s">
        <v>486</v>
      </c>
      <c r="C377" s="130">
        <v>0</v>
      </c>
      <c r="D377" s="130">
        <v>0</v>
      </c>
      <c r="E377" s="130">
        <v>0</v>
      </c>
      <c r="F377" s="63"/>
    </row>
    <row r="378" spans="1:6" ht="75.75" customHeight="1">
      <c r="A378" s="128">
        <v>2120104</v>
      </c>
      <c r="B378" s="129" t="s">
        <v>487</v>
      </c>
      <c r="C378" s="130">
        <v>2170.35</v>
      </c>
      <c r="D378" s="130">
        <v>2092.35</v>
      </c>
      <c r="E378" s="130">
        <v>-78</v>
      </c>
      <c r="F378" s="63"/>
    </row>
    <row r="379" spans="1:6" ht="14.25">
      <c r="A379" s="128">
        <v>2120109</v>
      </c>
      <c r="B379" s="129" t="s">
        <v>488</v>
      </c>
      <c r="C379" s="130">
        <v>360.87</v>
      </c>
      <c r="D379" s="130">
        <v>339.87</v>
      </c>
      <c r="E379" s="130">
        <v>-21</v>
      </c>
      <c r="F379" s="63"/>
    </row>
    <row r="380" spans="1:6" ht="66" customHeight="1">
      <c r="A380" s="128">
        <v>2120199</v>
      </c>
      <c r="B380" s="129" t="s">
        <v>489</v>
      </c>
      <c r="C380" s="130">
        <v>711.65</v>
      </c>
      <c r="D380" s="130">
        <v>737.65</v>
      </c>
      <c r="E380" s="130">
        <v>26</v>
      </c>
      <c r="F380" s="63"/>
    </row>
    <row r="381" spans="1:6" ht="14.25">
      <c r="A381" s="128">
        <v>21202</v>
      </c>
      <c r="B381" s="129" t="s">
        <v>490</v>
      </c>
      <c r="C381" s="130">
        <v>264.2</v>
      </c>
      <c r="D381" s="130">
        <v>264.2</v>
      </c>
      <c r="E381" s="130">
        <v>0</v>
      </c>
      <c r="F381" s="63"/>
    </row>
    <row r="382" spans="1:6" ht="14.25">
      <c r="A382" s="128">
        <v>2120201</v>
      </c>
      <c r="B382" s="129" t="s">
        <v>491</v>
      </c>
      <c r="C382" s="130">
        <v>264.2</v>
      </c>
      <c r="D382" s="130">
        <v>264.2</v>
      </c>
      <c r="E382" s="130">
        <v>0</v>
      </c>
      <c r="F382" s="63"/>
    </row>
    <row r="383" spans="1:6" ht="14.25">
      <c r="A383" s="128">
        <v>21203</v>
      </c>
      <c r="B383" s="129" t="s">
        <v>492</v>
      </c>
      <c r="C383" s="130">
        <v>1044.66</v>
      </c>
      <c r="D383" s="130">
        <v>2034.66</v>
      </c>
      <c r="E383" s="130">
        <v>990</v>
      </c>
      <c r="F383" s="63"/>
    </row>
    <row r="384" spans="1:6" ht="14.25">
      <c r="A384" s="128">
        <v>2120303</v>
      </c>
      <c r="B384" s="129" t="s">
        <v>493</v>
      </c>
      <c r="C384" s="130"/>
      <c r="D384" s="130">
        <v>0</v>
      </c>
      <c r="E384" s="130">
        <v>0</v>
      </c>
      <c r="F384" s="63"/>
    </row>
    <row r="385" spans="1:6" ht="117" customHeight="1">
      <c r="A385" s="128">
        <v>2120399</v>
      </c>
      <c r="B385" s="129" t="s">
        <v>494</v>
      </c>
      <c r="C385" s="130">
        <v>1044.66</v>
      </c>
      <c r="D385" s="130">
        <v>2034.66</v>
      </c>
      <c r="E385" s="130">
        <v>990</v>
      </c>
      <c r="F385" s="63"/>
    </row>
    <row r="386" spans="1:6" ht="14.25">
      <c r="A386" s="128">
        <v>21205</v>
      </c>
      <c r="B386" s="129" t="s">
        <v>495</v>
      </c>
      <c r="C386" s="130">
        <v>3335.61</v>
      </c>
      <c r="D386" s="130">
        <v>2906.61</v>
      </c>
      <c r="E386" s="130">
        <v>-429</v>
      </c>
      <c r="F386" s="63"/>
    </row>
    <row r="387" spans="1:6" ht="118.5" customHeight="1">
      <c r="A387" s="128">
        <v>2120501</v>
      </c>
      <c r="B387" s="129" t="s">
        <v>496</v>
      </c>
      <c r="C387" s="130">
        <v>3335.61</v>
      </c>
      <c r="D387" s="130">
        <v>2906.61</v>
      </c>
      <c r="E387" s="130">
        <v>-429</v>
      </c>
      <c r="F387" s="63"/>
    </row>
    <row r="388" spans="1:6" ht="14.25">
      <c r="A388" s="128">
        <v>21206</v>
      </c>
      <c r="B388" s="129" t="s">
        <v>497</v>
      </c>
      <c r="C388" s="130">
        <v>364.91</v>
      </c>
      <c r="D388" s="130">
        <v>512.9100000000001</v>
      </c>
      <c r="E388" s="130">
        <v>148</v>
      </c>
      <c r="F388" s="63"/>
    </row>
    <row r="389" spans="1:6" ht="81" customHeight="1">
      <c r="A389" s="128">
        <v>2120601</v>
      </c>
      <c r="B389" s="129" t="s">
        <v>498</v>
      </c>
      <c r="C389" s="130">
        <v>364.91</v>
      </c>
      <c r="D389" s="130">
        <v>512.9100000000001</v>
      </c>
      <c r="E389" s="130">
        <v>148</v>
      </c>
      <c r="F389" s="63"/>
    </row>
    <row r="390" spans="1:6" ht="14.25">
      <c r="A390" s="128">
        <v>21299</v>
      </c>
      <c r="B390" s="129" t="s">
        <v>499</v>
      </c>
      <c r="C390" s="130">
        <v>400</v>
      </c>
      <c r="D390" s="130">
        <v>80</v>
      </c>
      <c r="E390" s="130">
        <v>-320</v>
      </c>
      <c r="F390" s="63"/>
    </row>
    <row r="391" spans="1:6" ht="14.25">
      <c r="A391" s="128">
        <v>2129999</v>
      </c>
      <c r="B391" s="129" t="s">
        <v>500</v>
      </c>
      <c r="C391" s="130">
        <v>400</v>
      </c>
      <c r="D391" s="130">
        <v>80</v>
      </c>
      <c r="E391" s="130">
        <v>-320</v>
      </c>
      <c r="F391" s="63"/>
    </row>
    <row r="392" spans="1:6" ht="14.25">
      <c r="A392" s="128">
        <v>213</v>
      </c>
      <c r="B392" s="129" t="s">
        <v>501</v>
      </c>
      <c r="C392" s="130">
        <v>10394.77</v>
      </c>
      <c r="D392" s="130">
        <v>11207.28</v>
      </c>
      <c r="E392" s="130">
        <v>812.51</v>
      </c>
      <c r="F392" s="63"/>
    </row>
    <row r="393" spans="1:6" ht="14.25">
      <c r="A393" s="128">
        <v>21301</v>
      </c>
      <c r="B393" s="129" t="s">
        <v>502</v>
      </c>
      <c r="C393" s="130">
        <v>4370.83</v>
      </c>
      <c r="D393" s="130">
        <v>4573.83</v>
      </c>
      <c r="E393" s="130">
        <v>203</v>
      </c>
      <c r="F393" s="63"/>
    </row>
    <row r="394" spans="1:6" ht="72" customHeight="1">
      <c r="A394" s="128">
        <v>2130101</v>
      </c>
      <c r="B394" s="129" t="s">
        <v>503</v>
      </c>
      <c r="C394" s="130">
        <v>1146.15</v>
      </c>
      <c r="D394" s="130">
        <v>1092.15</v>
      </c>
      <c r="E394" s="130">
        <v>-54</v>
      </c>
      <c r="F394" s="63"/>
    </row>
    <row r="395" spans="1:6" ht="72" customHeight="1">
      <c r="A395" s="128">
        <v>2130102</v>
      </c>
      <c r="B395" s="129" t="s">
        <v>504</v>
      </c>
      <c r="C395" s="130">
        <v>25.68</v>
      </c>
      <c r="D395" s="130">
        <v>22.68</v>
      </c>
      <c r="E395" s="130">
        <v>-3</v>
      </c>
      <c r="F395" s="63"/>
    </row>
    <row r="396" spans="1:6" ht="14.25">
      <c r="A396" s="128">
        <v>2130103</v>
      </c>
      <c r="B396" s="129" t="s">
        <v>505</v>
      </c>
      <c r="C396" s="130">
        <v>0</v>
      </c>
      <c r="D396" s="130">
        <v>0</v>
      </c>
      <c r="E396" s="130">
        <v>0</v>
      </c>
      <c r="F396" s="63"/>
    </row>
    <row r="397" spans="1:6" ht="14.25">
      <c r="A397" s="128">
        <v>2130106</v>
      </c>
      <c r="B397" s="129" t="s">
        <v>506</v>
      </c>
      <c r="C397" s="130">
        <v>410</v>
      </c>
      <c r="D397" s="130">
        <v>417</v>
      </c>
      <c r="E397" s="130">
        <v>7</v>
      </c>
      <c r="F397" s="63"/>
    </row>
    <row r="398" spans="1:6" ht="15.75" customHeight="1">
      <c r="A398" s="128">
        <v>2130108</v>
      </c>
      <c r="B398" s="129" t="s">
        <v>507</v>
      </c>
      <c r="C398" s="130">
        <v>30</v>
      </c>
      <c r="D398" s="130">
        <v>40</v>
      </c>
      <c r="E398" s="130">
        <v>10</v>
      </c>
      <c r="F398" s="63"/>
    </row>
    <row r="399" spans="1:6" ht="15.75" customHeight="1">
      <c r="A399" s="128">
        <v>2130109</v>
      </c>
      <c r="B399" s="129" t="s">
        <v>508</v>
      </c>
      <c r="C399" s="130">
        <v>57</v>
      </c>
      <c r="D399" s="130">
        <v>57</v>
      </c>
      <c r="E399" s="130">
        <v>0</v>
      </c>
      <c r="F399" s="63"/>
    </row>
    <row r="400" spans="1:6" ht="15.75" customHeight="1">
      <c r="A400" s="128">
        <v>2130110</v>
      </c>
      <c r="B400" s="129" t="s">
        <v>509</v>
      </c>
      <c r="C400" s="130">
        <v>30</v>
      </c>
      <c r="D400" s="130">
        <v>30</v>
      </c>
      <c r="E400" s="130">
        <v>0</v>
      </c>
      <c r="F400" s="63"/>
    </row>
    <row r="401" spans="1:6" ht="15.75" customHeight="1">
      <c r="A401" s="128">
        <v>2130112</v>
      </c>
      <c r="B401" s="129" t="s">
        <v>510</v>
      </c>
      <c r="C401" s="130">
        <v>45</v>
      </c>
      <c r="D401" s="130">
        <v>45</v>
      </c>
      <c r="E401" s="130">
        <v>0</v>
      </c>
      <c r="F401" s="63"/>
    </row>
    <row r="402" spans="1:6" ht="15.75" customHeight="1">
      <c r="A402" s="128">
        <v>2130119</v>
      </c>
      <c r="B402" s="129" t="s">
        <v>511</v>
      </c>
      <c r="C402" s="130"/>
      <c r="D402" s="130">
        <v>22</v>
      </c>
      <c r="E402" s="130">
        <v>22</v>
      </c>
      <c r="F402" s="63"/>
    </row>
    <row r="403" spans="1:6" ht="54" customHeight="1">
      <c r="A403" s="128">
        <v>2130122</v>
      </c>
      <c r="B403" s="129" t="s">
        <v>512</v>
      </c>
      <c r="C403" s="130">
        <v>2000</v>
      </c>
      <c r="D403" s="130">
        <v>1956</v>
      </c>
      <c r="E403" s="130">
        <v>-44</v>
      </c>
      <c r="F403" s="63"/>
    </row>
    <row r="404" spans="1:6" ht="18" customHeight="1">
      <c r="A404" s="128">
        <v>2130124</v>
      </c>
      <c r="B404" s="129" t="s">
        <v>513</v>
      </c>
      <c r="C404" s="130">
        <v>0</v>
      </c>
      <c r="D404" s="130">
        <v>0</v>
      </c>
      <c r="E404" s="130">
        <v>0</v>
      </c>
      <c r="F404" s="63"/>
    </row>
    <row r="405" spans="1:6" ht="18" customHeight="1">
      <c r="A405" s="128">
        <v>2130125</v>
      </c>
      <c r="B405" s="129" t="s">
        <v>514</v>
      </c>
      <c r="C405" s="130"/>
      <c r="D405" s="130">
        <v>0</v>
      </c>
      <c r="E405" s="130">
        <v>0</v>
      </c>
      <c r="F405" s="63"/>
    </row>
    <row r="406" spans="1:6" ht="18" customHeight="1">
      <c r="A406" s="128">
        <v>2130148</v>
      </c>
      <c r="B406" s="129" t="s">
        <v>515</v>
      </c>
      <c r="C406" s="130">
        <v>2</v>
      </c>
      <c r="D406" s="130">
        <v>2</v>
      </c>
      <c r="E406" s="130">
        <v>0</v>
      </c>
      <c r="F406" s="63"/>
    </row>
    <row r="407" spans="1:6" ht="18" customHeight="1">
      <c r="A407" s="128">
        <v>2130152</v>
      </c>
      <c r="B407" s="129" t="s">
        <v>516</v>
      </c>
      <c r="C407" s="130">
        <v>17</v>
      </c>
      <c r="D407" s="130">
        <v>0</v>
      </c>
      <c r="E407" s="130">
        <v>-17</v>
      </c>
      <c r="F407" s="63"/>
    </row>
    <row r="408" spans="1:6" ht="54" customHeight="1">
      <c r="A408" s="128">
        <v>2130199</v>
      </c>
      <c r="B408" s="129" t="s">
        <v>517</v>
      </c>
      <c r="C408" s="130">
        <v>608</v>
      </c>
      <c r="D408" s="130">
        <v>890</v>
      </c>
      <c r="E408" s="130">
        <v>282</v>
      </c>
      <c r="F408" s="63"/>
    </row>
    <row r="409" spans="1:6" ht="22.5" customHeight="1">
      <c r="A409" s="128">
        <v>21302</v>
      </c>
      <c r="B409" s="129" t="s">
        <v>518</v>
      </c>
      <c r="C409" s="130">
        <v>2174.17</v>
      </c>
      <c r="D409" s="130">
        <v>1331.92</v>
      </c>
      <c r="E409" s="130">
        <v>-842.25</v>
      </c>
      <c r="F409" s="63"/>
    </row>
    <row r="410" spans="1:6" ht="22.5" customHeight="1">
      <c r="A410" s="128">
        <v>2130201</v>
      </c>
      <c r="B410" s="129" t="s">
        <v>519</v>
      </c>
      <c r="C410" s="130">
        <v>25.74</v>
      </c>
      <c r="D410" s="130">
        <v>24.74</v>
      </c>
      <c r="E410" s="130">
        <v>-1</v>
      </c>
      <c r="F410" s="63"/>
    </row>
    <row r="411" spans="1:6" ht="37.5" customHeight="1">
      <c r="A411" s="128">
        <v>2130204</v>
      </c>
      <c r="B411" s="129" t="s">
        <v>520</v>
      </c>
      <c r="C411" s="130">
        <v>576.96</v>
      </c>
      <c r="D411" s="130">
        <v>650.96</v>
      </c>
      <c r="E411" s="130">
        <v>74</v>
      </c>
      <c r="F411" s="63"/>
    </row>
    <row r="412" spans="1:6" ht="30.75" customHeight="1">
      <c r="A412" s="128">
        <v>2130205</v>
      </c>
      <c r="B412" s="129" t="s">
        <v>521</v>
      </c>
      <c r="C412" s="130">
        <v>738.26</v>
      </c>
      <c r="D412" s="130">
        <v>266.01</v>
      </c>
      <c r="E412" s="130">
        <v>-472.25</v>
      </c>
      <c r="F412" s="63"/>
    </row>
    <row r="413" spans="1:6" ht="14.25">
      <c r="A413" s="128">
        <v>2130206</v>
      </c>
      <c r="B413" s="129" t="s">
        <v>522</v>
      </c>
      <c r="C413" s="130">
        <v>56.25</v>
      </c>
      <c r="D413" s="130">
        <v>56.25</v>
      </c>
      <c r="E413" s="130">
        <v>0</v>
      </c>
      <c r="F413" s="63"/>
    </row>
    <row r="414" spans="1:6" ht="30.75" customHeight="1">
      <c r="A414" s="128">
        <v>2130207</v>
      </c>
      <c r="B414" s="129" t="s">
        <v>523</v>
      </c>
      <c r="C414" s="130">
        <v>761.48</v>
      </c>
      <c r="D414" s="130">
        <v>118.48000000000002</v>
      </c>
      <c r="E414" s="130">
        <v>-643</v>
      </c>
      <c r="F414" s="63"/>
    </row>
    <row r="415" spans="1:6" ht="18" customHeight="1">
      <c r="A415" s="128">
        <v>2130209</v>
      </c>
      <c r="B415" s="129" t="s">
        <v>524</v>
      </c>
      <c r="C415" s="130"/>
      <c r="D415" s="130">
        <v>135</v>
      </c>
      <c r="E415" s="130">
        <v>135</v>
      </c>
      <c r="F415" s="63"/>
    </row>
    <row r="416" spans="1:6" ht="18" customHeight="1">
      <c r="A416" s="128">
        <v>2130211</v>
      </c>
      <c r="B416" s="129" t="s">
        <v>525</v>
      </c>
      <c r="C416" s="130"/>
      <c r="D416" s="130">
        <v>35</v>
      </c>
      <c r="E416" s="130">
        <v>35</v>
      </c>
      <c r="F416" s="63"/>
    </row>
    <row r="417" spans="1:6" ht="18" customHeight="1">
      <c r="A417" s="128">
        <v>2130212</v>
      </c>
      <c r="B417" s="129" t="s">
        <v>526</v>
      </c>
      <c r="C417" s="130"/>
      <c r="D417" s="130">
        <v>30</v>
      </c>
      <c r="E417" s="130">
        <v>30</v>
      </c>
      <c r="F417" s="63"/>
    </row>
    <row r="418" spans="1:6" ht="18" customHeight="1">
      <c r="A418" s="128">
        <v>2130234</v>
      </c>
      <c r="B418" s="129" t="s">
        <v>527</v>
      </c>
      <c r="C418" s="130">
        <v>15.48</v>
      </c>
      <c r="D418" s="130">
        <v>15.48</v>
      </c>
      <c r="E418" s="130">
        <v>0</v>
      </c>
      <c r="F418" s="63"/>
    </row>
    <row r="419" spans="1:6" ht="18" customHeight="1">
      <c r="A419" s="128">
        <v>21303</v>
      </c>
      <c r="B419" s="129" t="s">
        <v>528</v>
      </c>
      <c r="C419" s="130">
        <v>3381.69</v>
      </c>
      <c r="D419" s="130">
        <v>4384.45</v>
      </c>
      <c r="E419" s="130">
        <v>1002.76</v>
      </c>
      <c r="F419" s="63"/>
    </row>
    <row r="420" spans="1:6" ht="52.5" customHeight="1">
      <c r="A420" s="128">
        <v>2130301</v>
      </c>
      <c r="B420" s="129" t="s">
        <v>529</v>
      </c>
      <c r="C420" s="130">
        <v>458.08</v>
      </c>
      <c r="D420" s="130">
        <v>466.08</v>
      </c>
      <c r="E420" s="130">
        <v>8</v>
      </c>
      <c r="F420" s="63"/>
    </row>
    <row r="421" spans="1:6" ht="19.5" customHeight="1">
      <c r="A421" s="128">
        <v>2130302</v>
      </c>
      <c r="B421" s="129" t="s">
        <v>530</v>
      </c>
      <c r="C421" s="130">
        <v>25</v>
      </c>
      <c r="D421" s="130">
        <v>25</v>
      </c>
      <c r="E421" s="130">
        <v>0</v>
      </c>
      <c r="F421" s="63"/>
    </row>
    <row r="422" spans="1:6" ht="19.5" customHeight="1">
      <c r="A422" s="128">
        <v>2130304</v>
      </c>
      <c r="B422" s="129" t="s">
        <v>531</v>
      </c>
      <c r="C422" s="130">
        <v>622.35</v>
      </c>
      <c r="D422" s="130">
        <v>622.35</v>
      </c>
      <c r="E422" s="130">
        <v>0</v>
      </c>
      <c r="F422" s="63"/>
    </row>
    <row r="423" spans="1:6" ht="147" customHeight="1">
      <c r="A423" s="128">
        <v>2130305</v>
      </c>
      <c r="B423" s="129" t="s">
        <v>532</v>
      </c>
      <c r="C423" s="130">
        <v>1127.24</v>
      </c>
      <c r="D423" s="130">
        <v>1879</v>
      </c>
      <c r="E423" s="130">
        <v>751.76</v>
      </c>
      <c r="F423" s="63"/>
    </row>
    <row r="424" spans="1:6" ht="54" customHeight="1">
      <c r="A424" s="128">
        <v>2130306</v>
      </c>
      <c r="B424" s="129" t="s">
        <v>533</v>
      </c>
      <c r="C424" s="130">
        <v>819.46</v>
      </c>
      <c r="D424" s="130">
        <v>773.46</v>
      </c>
      <c r="E424" s="130">
        <v>-46</v>
      </c>
      <c r="F424" s="63"/>
    </row>
    <row r="425" spans="1:6" ht="45.75" customHeight="1">
      <c r="A425" s="128">
        <v>2130309</v>
      </c>
      <c r="B425" s="129" t="s">
        <v>534</v>
      </c>
      <c r="C425" s="130">
        <v>103.12</v>
      </c>
      <c r="D425" s="130">
        <v>94.12</v>
      </c>
      <c r="E425" s="130">
        <v>-9</v>
      </c>
      <c r="F425" s="63"/>
    </row>
    <row r="426" spans="1:6" ht="14.25">
      <c r="A426" s="128">
        <v>2130311</v>
      </c>
      <c r="B426" s="129" t="s">
        <v>535</v>
      </c>
      <c r="C426" s="130"/>
      <c r="D426" s="130">
        <v>9</v>
      </c>
      <c r="E426" s="130">
        <v>9</v>
      </c>
      <c r="F426" s="63"/>
    </row>
    <row r="427" spans="1:6" ht="14.25">
      <c r="A427" s="128">
        <v>2130313</v>
      </c>
      <c r="B427" s="129" t="s">
        <v>536</v>
      </c>
      <c r="C427" s="130">
        <v>25</v>
      </c>
      <c r="D427" s="130">
        <v>25</v>
      </c>
      <c r="E427" s="130">
        <v>0</v>
      </c>
      <c r="F427" s="63"/>
    </row>
    <row r="428" spans="1:6" ht="14.25">
      <c r="A428" s="128">
        <v>2130314</v>
      </c>
      <c r="B428" s="129" t="s">
        <v>537</v>
      </c>
      <c r="C428" s="130">
        <v>50</v>
      </c>
      <c r="D428" s="130">
        <v>130</v>
      </c>
      <c r="E428" s="130">
        <v>80</v>
      </c>
      <c r="F428" s="63"/>
    </row>
    <row r="429" spans="1:6" ht="14.25">
      <c r="A429" s="128">
        <v>2130317</v>
      </c>
      <c r="B429" s="129" t="s">
        <v>538</v>
      </c>
      <c r="C429" s="130">
        <v>73.23</v>
      </c>
      <c r="D429" s="130">
        <v>91.23</v>
      </c>
      <c r="E429" s="130">
        <v>18</v>
      </c>
      <c r="F429" s="63"/>
    </row>
    <row r="430" spans="1:6" ht="14.25">
      <c r="A430" s="128">
        <v>2130321</v>
      </c>
      <c r="B430" s="129" t="s">
        <v>539</v>
      </c>
      <c r="C430" s="130">
        <v>30</v>
      </c>
      <c r="D430" s="130">
        <v>128</v>
      </c>
      <c r="E430" s="130">
        <v>98</v>
      </c>
      <c r="F430" s="63"/>
    </row>
    <row r="431" spans="1:6" ht="14.25">
      <c r="A431" s="128">
        <v>2130334</v>
      </c>
      <c r="B431" s="129" t="s">
        <v>540</v>
      </c>
      <c r="C431" s="130">
        <v>48.21</v>
      </c>
      <c r="D431" s="130">
        <v>48.21</v>
      </c>
      <c r="E431" s="130">
        <v>0</v>
      </c>
      <c r="F431" s="63"/>
    </row>
    <row r="432" spans="1:6" ht="14.25">
      <c r="A432" s="128">
        <v>2130399</v>
      </c>
      <c r="B432" s="129" t="s">
        <v>541</v>
      </c>
      <c r="C432" s="130">
        <v>0</v>
      </c>
      <c r="D432" s="130">
        <v>93</v>
      </c>
      <c r="E432" s="130">
        <v>93</v>
      </c>
      <c r="F432" s="63"/>
    </row>
    <row r="433" spans="1:6" ht="14.25">
      <c r="A433" s="128">
        <v>21305</v>
      </c>
      <c r="B433" s="129" t="s">
        <v>542</v>
      </c>
      <c r="C433" s="130">
        <v>343.08000000000004</v>
      </c>
      <c r="D433" s="130">
        <v>347.08000000000004</v>
      </c>
      <c r="E433" s="130">
        <v>4</v>
      </c>
      <c r="F433" s="63"/>
    </row>
    <row r="434" spans="1:6" ht="27" customHeight="1">
      <c r="A434" s="128">
        <v>2130501</v>
      </c>
      <c r="B434" s="129" t="s">
        <v>543</v>
      </c>
      <c r="C434" s="130">
        <v>253.08</v>
      </c>
      <c r="D434" s="130">
        <v>257.08000000000004</v>
      </c>
      <c r="E434" s="130">
        <v>4</v>
      </c>
      <c r="F434" s="63"/>
    </row>
    <row r="435" spans="1:6" ht="14.25">
      <c r="A435" s="128">
        <v>2130502</v>
      </c>
      <c r="B435" s="129" t="s">
        <v>544</v>
      </c>
      <c r="C435" s="130">
        <v>90</v>
      </c>
      <c r="D435" s="130">
        <v>90</v>
      </c>
      <c r="E435" s="130">
        <v>0</v>
      </c>
      <c r="F435" s="63"/>
    </row>
    <row r="436" spans="1:6" ht="14.25">
      <c r="A436" s="128">
        <v>2130599</v>
      </c>
      <c r="B436" s="129" t="s">
        <v>545</v>
      </c>
      <c r="C436" s="130"/>
      <c r="D436" s="130">
        <v>0</v>
      </c>
      <c r="E436" s="130">
        <v>0</v>
      </c>
      <c r="F436" s="63"/>
    </row>
    <row r="437" spans="1:6" ht="14.25">
      <c r="A437" s="128">
        <v>21307</v>
      </c>
      <c r="B437" s="129" t="s">
        <v>546</v>
      </c>
      <c r="C437" s="130">
        <v>25</v>
      </c>
      <c r="D437" s="130">
        <v>19</v>
      </c>
      <c r="E437" s="130">
        <v>-6</v>
      </c>
      <c r="F437" s="63"/>
    </row>
    <row r="438" spans="1:6" ht="51" customHeight="1">
      <c r="A438" s="128">
        <v>2130799</v>
      </c>
      <c r="B438" s="129" t="s">
        <v>547</v>
      </c>
      <c r="C438" s="130">
        <v>25</v>
      </c>
      <c r="D438" s="130">
        <v>19</v>
      </c>
      <c r="E438" s="130">
        <v>-6</v>
      </c>
      <c r="F438" s="63"/>
    </row>
    <row r="439" spans="1:6" ht="14.25">
      <c r="A439" s="128">
        <v>21308</v>
      </c>
      <c r="B439" s="129" t="s">
        <v>548</v>
      </c>
      <c r="C439" s="130">
        <v>100</v>
      </c>
      <c r="D439" s="130">
        <v>476</v>
      </c>
      <c r="E439" s="130">
        <v>376</v>
      </c>
      <c r="F439" s="63"/>
    </row>
    <row r="440" spans="1:6" ht="14.25">
      <c r="A440" s="128">
        <v>2130804</v>
      </c>
      <c r="B440" s="129" t="s">
        <v>549</v>
      </c>
      <c r="C440" s="130">
        <v>100</v>
      </c>
      <c r="D440" s="130">
        <v>310</v>
      </c>
      <c r="E440" s="130">
        <v>210</v>
      </c>
      <c r="F440" s="63"/>
    </row>
    <row r="441" spans="1:6" ht="14.25">
      <c r="A441" s="128">
        <v>2130899</v>
      </c>
      <c r="B441" s="129" t="s">
        <v>550</v>
      </c>
      <c r="C441" s="130"/>
      <c r="D441" s="130">
        <v>166</v>
      </c>
      <c r="E441" s="130">
        <v>166</v>
      </c>
      <c r="F441" s="63"/>
    </row>
    <row r="442" spans="1:6" ht="14.25">
      <c r="A442" s="128">
        <v>21399</v>
      </c>
      <c r="B442" s="129" t="s">
        <v>551</v>
      </c>
      <c r="C442" s="130">
        <v>0</v>
      </c>
      <c r="D442" s="130">
        <v>75</v>
      </c>
      <c r="E442" s="130">
        <v>75</v>
      </c>
      <c r="F442" s="63"/>
    </row>
    <row r="443" spans="1:6" ht="14.25">
      <c r="A443" s="128">
        <v>2139999</v>
      </c>
      <c r="B443" s="129" t="s">
        <v>552</v>
      </c>
      <c r="C443" s="130"/>
      <c r="D443" s="130">
        <v>75</v>
      </c>
      <c r="E443" s="130">
        <v>75</v>
      </c>
      <c r="F443" s="63"/>
    </row>
    <row r="444" spans="1:6" ht="14.25">
      <c r="A444" s="128">
        <v>214</v>
      </c>
      <c r="B444" s="129" t="s">
        <v>553</v>
      </c>
      <c r="C444" s="130">
        <v>13208.93</v>
      </c>
      <c r="D444" s="130">
        <v>11199.83</v>
      </c>
      <c r="E444" s="130">
        <v>-2009.1000000000004</v>
      </c>
      <c r="F444" s="63"/>
    </row>
    <row r="445" spans="1:6" ht="14.25">
      <c r="A445" s="128">
        <v>21401</v>
      </c>
      <c r="B445" s="129" t="s">
        <v>554</v>
      </c>
      <c r="C445" s="130">
        <v>12179.67</v>
      </c>
      <c r="D445" s="130">
        <v>11002.83</v>
      </c>
      <c r="E445" s="130">
        <v>-1176.8400000000004</v>
      </c>
      <c r="F445" s="63"/>
    </row>
    <row r="446" spans="1:6" ht="39" customHeight="1">
      <c r="A446" s="128">
        <v>2140101</v>
      </c>
      <c r="B446" s="129" t="s">
        <v>555</v>
      </c>
      <c r="C446" s="130">
        <v>1846.74</v>
      </c>
      <c r="D446" s="130">
        <v>1486.74</v>
      </c>
      <c r="E446" s="130">
        <v>-360</v>
      </c>
      <c r="F446" s="63"/>
    </row>
    <row r="447" spans="1:6" ht="31.5" customHeight="1">
      <c r="A447" s="128">
        <v>2140102</v>
      </c>
      <c r="B447" s="129" t="s">
        <v>556</v>
      </c>
      <c r="C447" s="130">
        <v>109.6</v>
      </c>
      <c r="D447" s="130">
        <v>109.6</v>
      </c>
      <c r="E447" s="130">
        <v>0</v>
      </c>
      <c r="F447" s="63"/>
    </row>
    <row r="448" spans="1:6" ht="14.25">
      <c r="A448" s="128">
        <v>2140104</v>
      </c>
      <c r="B448" s="129" t="s">
        <v>557</v>
      </c>
      <c r="C448" s="130">
        <v>6012.22</v>
      </c>
      <c r="D448" s="130">
        <v>6039</v>
      </c>
      <c r="E448" s="130">
        <v>26.7799999999997</v>
      </c>
      <c r="F448" s="63"/>
    </row>
    <row r="449" spans="1:6" ht="14.25">
      <c r="A449" s="128">
        <v>2140106</v>
      </c>
      <c r="B449" s="129" t="s">
        <v>558</v>
      </c>
      <c r="C449" s="130">
        <v>270</v>
      </c>
      <c r="D449" s="130">
        <v>60</v>
      </c>
      <c r="E449" s="130">
        <v>-210</v>
      </c>
      <c r="F449" s="63"/>
    </row>
    <row r="450" spans="1:6" ht="14.25">
      <c r="A450" s="128">
        <v>2140110</v>
      </c>
      <c r="B450" s="129" t="s">
        <v>559</v>
      </c>
      <c r="C450" s="130">
        <v>1075.32</v>
      </c>
      <c r="D450" s="130">
        <v>1075.32</v>
      </c>
      <c r="E450" s="130">
        <v>0</v>
      </c>
      <c r="F450" s="63"/>
    </row>
    <row r="451" spans="1:6" ht="109.5" customHeight="1">
      <c r="A451" s="128">
        <v>2140112</v>
      </c>
      <c r="B451" s="129" t="s">
        <v>560</v>
      </c>
      <c r="C451" s="130">
        <v>2187.37</v>
      </c>
      <c r="D451" s="130">
        <v>1372.37</v>
      </c>
      <c r="E451" s="130">
        <v>-815</v>
      </c>
      <c r="F451" s="63"/>
    </row>
    <row r="452" spans="1:6" ht="14.25">
      <c r="A452" s="128">
        <v>2140123</v>
      </c>
      <c r="B452" s="129" t="s">
        <v>561</v>
      </c>
      <c r="C452" s="130">
        <v>100</v>
      </c>
      <c r="D452" s="130">
        <v>60</v>
      </c>
      <c r="E452" s="130">
        <v>-40</v>
      </c>
      <c r="F452" s="63"/>
    </row>
    <row r="453" spans="1:6" ht="14.25">
      <c r="A453" s="128">
        <v>2140131</v>
      </c>
      <c r="B453" s="129" t="s">
        <v>562</v>
      </c>
      <c r="C453" s="130">
        <v>41.44</v>
      </c>
      <c r="D453" s="130">
        <v>40</v>
      </c>
      <c r="E453" s="130">
        <v>-1.44</v>
      </c>
      <c r="F453" s="63"/>
    </row>
    <row r="454" spans="1:6" ht="14.25">
      <c r="A454" s="128">
        <v>2140136</v>
      </c>
      <c r="B454" s="129" t="s">
        <v>563</v>
      </c>
      <c r="C454" s="130">
        <v>90.98</v>
      </c>
      <c r="D454" s="130">
        <v>31.800000000000004</v>
      </c>
      <c r="E454" s="130">
        <v>-59.18</v>
      </c>
      <c r="F454" s="63"/>
    </row>
    <row r="455" spans="1:6" ht="14.25">
      <c r="A455" s="128">
        <v>2140199</v>
      </c>
      <c r="B455" s="129" t="s">
        <v>564</v>
      </c>
      <c r="C455" s="130">
        <v>446</v>
      </c>
      <c r="D455" s="130">
        <v>728</v>
      </c>
      <c r="E455" s="130">
        <v>282</v>
      </c>
      <c r="F455" s="63"/>
    </row>
    <row r="456" spans="1:6" ht="14.25">
      <c r="A456" s="128">
        <v>21404</v>
      </c>
      <c r="B456" s="129" t="s">
        <v>565</v>
      </c>
      <c r="C456" s="130">
        <v>945.26</v>
      </c>
      <c r="D456" s="130">
        <v>135</v>
      </c>
      <c r="E456" s="130">
        <v>-810.26</v>
      </c>
      <c r="F456" s="63"/>
    </row>
    <row r="457" spans="1:6" ht="14.25">
      <c r="A457" s="128">
        <v>2140402</v>
      </c>
      <c r="B457" s="129" t="s">
        <v>566</v>
      </c>
      <c r="C457" s="130">
        <v>267.2</v>
      </c>
      <c r="D457" s="130">
        <v>0</v>
      </c>
      <c r="E457" s="130">
        <v>-267.2</v>
      </c>
      <c r="F457" s="63"/>
    </row>
    <row r="458" spans="1:6" ht="14.25">
      <c r="A458" s="128">
        <v>2140403</v>
      </c>
      <c r="B458" s="129" t="s">
        <v>567</v>
      </c>
      <c r="C458" s="130">
        <v>678.06</v>
      </c>
      <c r="D458" s="130">
        <v>135</v>
      </c>
      <c r="E458" s="130">
        <v>-543.06</v>
      </c>
      <c r="F458" s="63"/>
    </row>
    <row r="459" spans="1:6" ht="14.25">
      <c r="A459" s="128">
        <v>21405</v>
      </c>
      <c r="B459" s="129" t="s">
        <v>568</v>
      </c>
      <c r="C459" s="130">
        <v>7</v>
      </c>
      <c r="D459" s="130">
        <v>12</v>
      </c>
      <c r="E459" s="130">
        <v>5</v>
      </c>
      <c r="F459" s="63"/>
    </row>
    <row r="460" spans="1:6" ht="14.25">
      <c r="A460" s="128">
        <v>2140504</v>
      </c>
      <c r="B460" s="129" t="s">
        <v>569</v>
      </c>
      <c r="C460" s="130">
        <v>7</v>
      </c>
      <c r="D460" s="130">
        <v>12</v>
      </c>
      <c r="E460" s="130">
        <v>5</v>
      </c>
      <c r="F460" s="63"/>
    </row>
    <row r="461" spans="1:6" ht="14.25">
      <c r="A461" s="128">
        <v>21499</v>
      </c>
      <c r="B461" s="129" t="s">
        <v>570</v>
      </c>
      <c r="C461" s="130">
        <v>77</v>
      </c>
      <c r="D461" s="130">
        <v>50</v>
      </c>
      <c r="E461" s="130">
        <v>-27</v>
      </c>
      <c r="F461" s="63"/>
    </row>
    <row r="462" spans="1:6" ht="14.25">
      <c r="A462" s="128">
        <v>2149901</v>
      </c>
      <c r="B462" s="129" t="s">
        <v>571</v>
      </c>
      <c r="C462" s="130">
        <v>50</v>
      </c>
      <c r="D462" s="130">
        <v>50</v>
      </c>
      <c r="E462" s="130">
        <v>0</v>
      </c>
      <c r="F462" s="63"/>
    </row>
    <row r="463" spans="1:6" ht="14.25">
      <c r="A463" s="128">
        <v>2149999</v>
      </c>
      <c r="B463" s="129" t="s">
        <v>572</v>
      </c>
      <c r="C463" s="130">
        <v>27</v>
      </c>
      <c r="D463" s="130">
        <v>0</v>
      </c>
      <c r="E463" s="130">
        <v>-27</v>
      </c>
      <c r="F463" s="63"/>
    </row>
    <row r="464" spans="1:6" ht="14.25">
      <c r="A464" s="128">
        <v>215</v>
      </c>
      <c r="B464" s="129" t="s">
        <v>573</v>
      </c>
      <c r="C464" s="130">
        <v>11613.04</v>
      </c>
      <c r="D464" s="130">
        <v>14948.02</v>
      </c>
      <c r="E464" s="130">
        <v>3334.98</v>
      </c>
      <c r="F464" s="63"/>
    </row>
    <row r="465" spans="1:6" ht="14.25">
      <c r="A465" s="128">
        <v>21502</v>
      </c>
      <c r="B465" s="129" t="s">
        <v>574</v>
      </c>
      <c r="C465" s="130">
        <v>1400</v>
      </c>
      <c r="D465" s="130">
        <v>2640</v>
      </c>
      <c r="E465" s="130">
        <v>1240</v>
      </c>
      <c r="F465" s="63"/>
    </row>
    <row r="466" spans="1:6" ht="14.25">
      <c r="A466" s="128">
        <v>2150208</v>
      </c>
      <c r="B466" s="129" t="s">
        <v>575</v>
      </c>
      <c r="C466" s="130"/>
      <c r="D466" s="130">
        <v>250</v>
      </c>
      <c r="E466" s="130">
        <v>250</v>
      </c>
      <c r="F466" s="63"/>
    </row>
    <row r="467" spans="1:6" ht="14.25">
      <c r="A467" s="128">
        <v>2150299</v>
      </c>
      <c r="B467" s="129" t="s">
        <v>576</v>
      </c>
      <c r="C467" s="130">
        <v>1400</v>
      </c>
      <c r="D467" s="130">
        <v>2390</v>
      </c>
      <c r="E467" s="130">
        <v>990</v>
      </c>
      <c r="F467" s="63"/>
    </row>
    <row r="468" spans="1:6" ht="14.25">
      <c r="A468" s="128">
        <v>21505</v>
      </c>
      <c r="B468" s="129" t="s">
        <v>577</v>
      </c>
      <c r="C468" s="130">
        <v>572.24</v>
      </c>
      <c r="D468" s="130">
        <v>1039.24</v>
      </c>
      <c r="E468" s="130">
        <v>467</v>
      </c>
      <c r="F468" s="63"/>
    </row>
    <row r="469" spans="1:6" ht="36.75" customHeight="1">
      <c r="A469" s="128">
        <v>2150501</v>
      </c>
      <c r="B469" s="129" t="s">
        <v>578</v>
      </c>
      <c r="C469" s="130">
        <v>502.24</v>
      </c>
      <c r="D469" s="130">
        <v>985.24</v>
      </c>
      <c r="E469" s="130">
        <v>483</v>
      </c>
      <c r="F469" s="63"/>
    </row>
    <row r="470" spans="1:6" ht="45" customHeight="1">
      <c r="A470" s="128">
        <v>2150502</v>
      </c>
      <c r="B470" s="129" t="s">
        <v>579</v>
      </c>
      <c r="C470" s="130">
        <v>70</v>
      </c>
      <c r="D470" s="130">
        <v>54</v>
      </c>
      <c r="E470" s="130">
        <v>-16</v>
      </c>
      <c r="F470" s="63"/>
    </row>
    <row r="471" spans="1:6" ht="14.25">
      <c r="A471" s="128">
        <v>21507</v>
      </c>
      <c r="B471" s="129" t="s">
        <v>580</v>
      </c>
      <c r="C471" s="130">
        <v>316.78</v>
      </c>
      <c r="D471" s="130">
        <v>286.78</v>
      </c>
      <c r="E471" s="130">
        <v>-30</v>
      </c>
      <c r="F471" s="63"/>
    </row>
    <row r="472" spans="1:6" ht="14.25">
      <c r="A472" s="128">
        <v>2150701</v>
      </c>
      <c r="B472" s="129" t="s">
        <v>581</v>
      </c>
      <c r="C472" s="130">
        <v>307.78</v>
      </c>
      <c r="D472" s="130">
        <v>277.78</v>
      </c>
      <c r="E472" s="130">
        <v>-30</v>
      </c>
      <c r="F472" s="63"/>
    </row>
    <row r="473" spans="1:6" ht="30" customHeight="1">
      <c r="A473" s="128">
        <v>2150702</v>
      </c>
      <c r="B473" s="129" t="s">
        <v>582</v>
      </c>
      <c r="C473" s="130">
        <v>9</v>
      </c>
      <c r="D473" s="130">
        <v>9</v>
      </c>
      <c r="E473" s="130">
        <v>0</v>
      </c>
      <c r="F473" s="63"/>
    </row>
    <row r="474" spans="1:6" ht="14.25">
      <c r="A474" s="128">
        <v>2150799</v>
      </c>
      <c r="B474" s="129" t="s">
        <v>583</v>
      </c>
      <c r="C474" s="130">
        <v>0</v>
      </c>
      <c r="D474" s="130">
        <v>0</v>
      </c>
      <c r="E474" s="130">
        <v>0</v>
      </c>
      <c r="F474" s="63"/>
    </row>
    <row r="475" spans="1:6" ht="14.25">
      <c r="A475" s="128">
        <v>21508</v>
      </c>
      <c r="B475" s="129" t="s">
        <v>584</v>
      </c>
      <c r="C475" s="130">
        <v>9285</v>
      </c>
      <c r="D475" s="130">
        <v>10953</v>
      </c>
      <c r="E475" s="130">
        <v>1668</v>
      </c>
      <c r="F475" s="63"/>
    </row>
    <row r="476" spans="1:6" ht="108" customHeight="1">
      <c r="A476" s="128">
        <v>2150805</v>
      </c>
      <c r="B476" s="129" t="s">
        <v>585</v>
      </c>
      <c r="C476" s="130">
        <v>9085</v>
      </c>
      <c r="D476" s="130">
        <v>10762</v>
      </c>
      <c r="E476" s="130">
        <v>1677</v>
      </c>
      <c r="F476" s="63"/>
    </row>
    <row r="477" spans="1:6" ht="27" customHeight="1">
      <c r="A477" s="128">
        <v>2150899</v>
      </c>
      <c r="B477" s="129" t="s">
        <v>586</v>
      </c>
      <c r="C477" s="130">
        <v>200</v>
      </c>
      <c r="D477" s="130">
        <v>191</v>
      </c>
      <c r="E477" s="130">
        <v>-9</v>
      </c>
      <c r="F477" s="63"/>
    </row>
    <row r="478" spans="1:6" ht="14.25">
      <c r="A478" s="128">
        <v>21599</v>
      </c>
      <c r="B478" s="129" t="s">
        <v>587</v>
      </c>
      <c r="C478" s="130">
        <v>39.02</v>
      </c>
      <c r="D478" s="130">
        <v>29.000000000000004</v>
      </c>
      <c r="E478" s="130">
        <v>-10.02</v>
      </c>
      <c r="F478" s="63"/>
    </row>
    <row r="479" spans="1:6" ht="14.25">
      <c r="A479" s="128">
        <v>2159999</v>
      </c>
      <c r="B479" s="129" t="s">
        <v>588</v>
      </c>
      <c r="C479" s="130">
        <v>39.02</v>
      </c>
      <c r="D479" s="130">
        <v>29.000000000000004</v>
      </c>
      <c r="E479" s="130">
        <v>-10.02</v>
      </c>
      <c r="F479" s="63"/>
    </row>
    <row r="480" spans="1:6" ht="14.25">
      <c r="A480" s="128">
        <v>216</v>
      </c>
      <c r="B480" s="129" t="s">
        <v>589</v>
      </c>
      <c r="C480" s="130">
        <v>1588.01</v>
      </c>
      <c r="D480" s="130">
        <v>1980.23</v>
      </c>
      <c r="E480" s="130">
        <v>392.22</v>
      </c>
      <c r="F480" s="63"/>
    </row>
    <row r="481" spans="1:6" ht="14.25">
      <c r="A481" s="128">
        <v>21602</v>
      </c>
      <c r="B481" s="129" t="s">
        <v>590</v>
      </c>
      <c r="C481" s="130">
        <v>614.75</v>
      </c>
      <c r="D481" s="130">
        <v>1538.23</v>
      </c>
      <c r="E481" s="130">
        <v>923.48</v>
      </c>
      <c r="F481" s="63"/>
    </row>
    <row r="482" spans="1:6" ht="14.25">
      <c r="A482" s="128">
        <v>2160201</v>
      </c>
      <c r="B482" s="129" t="s">
        <v>591</v>
      </c>
      <c r="C482" s="130">
        <v>583.23</v>
      </c>
      <c r="D482" s="130">
        <v>579.23</v>
      </c>
      <c r="E482" s="130">
        <v>-4</v>
      </c>
      <c r="F482" s="63"/>
    </row>
    <row r="483" spans="1:6" ht="14.25">
      <c r="A483" s="128">
        <v>2160299</v>
      </c>
      <c r="B483" s="129" t="s">
        <v>592</v>
      </c>
      <c r="C483" s="130">
        <v>31.52</v>
      </c>
      <c r="D483" s="130">
        <v>959</v>
      </c>
      <c r="E483" s="130">
        <v>927.48</v>
      </c>
      <c r="F483" s="63"/>
    </row>
    <row r="484" spans="1:6" ht="14.25">
      <c r="A484" s="128">
        <v>21606</v>
      </c>
      <c r="B484" s="129" t="s">
        <v>593</v>
      </c>
      <c r="C484" s="130">
        <v>463.26</v>
      </c>
      <c r="D484" s="130">
        <v>442</v>
      </c>
      <c r="E484" s="130">
        <v>-21.26</v>
      </c>
      <c r="F484" s="63"/>
    </row>
    <row r="485" spans="1:6" ht="14.25">
      <c r="A485" s="128">
        <v>2160699</v>
      </c>
      <c r="B485" s="129" t="s">
        <v>594</v>
      </c>
      <c r="C485" s="130">
        <v>463.26</v>
      </c>
      <c r="D485" s="130">
        <v>442</v>
      </c>
      <c r="E485" s="130">
        <v>-21.26</v>
      </c>
      <c r="F485" s="63"/>
    </row>
    <row r="486" spans="1:6" ht="14.25">
      <c r="A486" s="128">
        <v>21699</v>
      </c>
      <c r="B486" s="129" t="s">
        <v>595</v>
      </c>
      <c r="C486" s="130">
        <v>510</v>
      </c>
      <c r="D486" s="130">
        <v>0</v>
      </c>
      <c r="E486" s="130">
        <v>-510</v>
      </c>
      <c r="F486" s="63"/>
    </row>
    <row r="487" spans="1:6" ht="14.25">
      <c r="A487" s="128">
        <v>2169999</v>
      </c>
      <c r="B487" s="129" t="s">
        <v>596</v>
      </c>
      <c r="C487" s="130">
        <v>510</v>
      </c>
      <c r="D487" s="130">
        <v>0</v>
      </c>
      <c r="E487" s="130">
        <v>-510</v>
      </c>
      <c r="F487" s="63"/>
    </row>
    <row r="488" spans="1:6" ht="14.25">
      <c r="A488" s="128">
        <v>217</v>
      </c>
      <c r="B488" s="129" t="s">
        <v>597</v>
      </c>
      <c r="C488" s="130">
        <v>0</v>
      </c>
      <c r="D488" s="130">
        <v>460</v>
      </c>
      <c r="E488" s="130">
        <v>460</v>
      </c>
      <c r="F488" s="63"/>
    </row>
    <row r="489" spans="1:6" ht="14.25">
      <c r="A489" s="128">
        <v>21703</v>
      </c>
      <c r="B489" s="129" t="s">
        <v>598</v>
      </c>
      <c r="C489" s="130">
        <v>0</v>
      </c>
      <c r="D489" s="130">
        <v>460</v>
      </c>
      <c r="E489" s="130">
        <v>460</v>
      </c>
      <c r="F489" s="63"/>
    </row>
    <row r="490" spans="1:6" ht="36.75" customHeight="1">
      <c r="A490" s="128">
        <v>2170399</v>
      </c>
      <c r="B490" s="129" t="s">
        <v>599</v>
      </c>
      <c r="C490" s="130"/>
      <c r="D490" s="130">
        <v>460</v>
      </c>
      <c r="E490" s="130">
        <v>460</v>
      </c>
      <c r="F490" s="63"/>
    </row>
    <row r="491" spans="1:6" ht="14.25">
      <c r="A491" s="128">
        <v>219</v>
      </c>
      <c r="B491" s="129" t="s">
        <v>600</v>
      </c>
      <c r="C491" s="130">
        <v>140</v>
      </c>
      <c r="D491" s="130">
        <v>630</v>
      </c>
      <c r="E491" s="130">
        <v>490</v>
      </c>
      <c r="F491" s="63"/>
    </row>
    <row r="492" spans="1:6" ht="34.5" customHeight="1">
      <c r="A492" s="128">
        <v>21901</v>
      </c>
      <c r="B492" s="129" t="s">
        <v>601</v>
      </c>
      <c r="C492" s="130">
        <v>140</v>
      </c>
      <c r="D492" s="130">
        <v>130</v>
      </c>
      <c r="E492" s="130">
        <v>-10</v>
      </c>
      <c r="F492" s="63"/>
    </row>
    <row r="493" spans="1:6" ht="36.75" customHeight="1">
      <c r="A493" s="128">
        <v>21906</v>
      </c>
      <c r="B493" s="129" t="s">
        <v>602</v>
      </c>
      <c r="C493" s="130"/>
      <c r="D493" s="130">
        <v>500</v>
      </c>
      <c r="E493" s="130">
        <v>500</v>
      </c>
      <c r="F493" s="63"/>
    </row>
    <row r="494" spans="1:6" ht="14.25">
      <c r="A494" s="128">
        <v>220</v>
      </c>
      <c r="B494" s="129" t="s">
        <v>603</v>
      </c>
      <c r="C494" s="130">
        <v>3075.3999999999996</v>
      </c>
      <c r="D494" s="130">
        <v>3128.3999999999996</v>
      </c>
      <c r="E494" s="130">
        <v>53</v>
      </c>
      <c r="F494" s="63"/>
    </row>
    <row r="495" spans="1:6" ht="14.25">
      <c r="A495" s="128">
        <v>22001</v>
      </c>
      <c r="B495" s="129" t="s">
        <v>604</v>
      </c>
      <c r="C495" s="130">
        <v>2886.2</v>
      </c>
      <c r="D495" s="130">
        <v>2572.2</v>
      </c>
      <c r="E495" s="130">
        <v>-314</v>
      </c>
      <c r="F495" s="63"/>
    </row>
    <row r="496" spans="1:6" ht="39" customHeight="1">
      <c r="A496" s="128">
        <v>2200101</v>
      </c>
      <c r="B496" s="129" t="s">
        <v>605</v>
      </c>
      <c r="C496" s="130">
        <v>816.76</v>
      </c>
      <c r="D496" s="130">
        <v>682.76</v>
      </c>
      <c r="E496" s="130">
        <v>-134</v>
      </c>
      <c r="F496" s="63"/>
    </row>
    <row r="497" spans="1:6" ht="14.25">
      <c r="A497" s="128">
        <v>2200104</v>
      </c>
      <c r="B497" s="129" t="s">
        <v>606</v>
      </c>
      <c r="C497" s="130">
        <v>185</v>
      </c>
      <c r="D497" s="130">
        <v>0</v>
      </c>
      <c r="E497" s="130">
        <v>-185</v>
      </c>
      <c r="F497" s="63"/>
    </row>
    <row r="498" spans="1:6" ht="14.25">
      <c r="A498" s="128">
        <v>2200106</v>
      </c>
      <c r="B498" s="129" t="s">
        <v>607</v>
      </c>
      <c r="C498" s="130">
        <v>15</v>
      </c>
      <c r="D498" s="130">
        <v>0</v>
      </c>
      <c r="E498" s="130">
        <v>-15</v>
      </c>
      <c r="F498" s="63"/>
    </row>
    <row r="499" spans="1:6" ht="14.25">
      <c r="A499" s="128">
        <v>2200108</v>
      </c>
      <c r="B499" s="129" t="s">
        <v>608</v>
      </c>
      <c r="C499" s="130">
        <v>0</v>
      </c>
      <c r="D499" s="130">
        <v>0</v>
      </c>
      <c r="E499" s="130">
        <v>0</v>
      </c>
      <c r="F499" s="63"/>
    </row>
    <row r="500" spans="1:6" ht="14.25">
      <c r="A500" s="128">
        <v>2200109</v>
      </c>
      <c r="B500" s="129" t="s">
        <v>609</v>
      </c>
      <c r="C500" s="130">
        <v>0</v>
      </c>
      <c r="D500" s="130">
        <v>0</v>
      </c>
      <c r="E500" s="130">
        <v>0</v>
      </c>
      <c r="F500" s="63"/>
    </row>
    <row r="501" spans="1:6" ht="72.75" customHeight="1">
      <c r="A501" s="128">
        <v>2200150</v>
      </c>
      <c r="B501" s="129" t="s">
        <v>610</v>
      </c>
      <c r="C501" s="130">
        <v>1869.44</v>
      </c>
      <c r="D501" s="130">
        <v>1889.44</v>
      </c>
      <c r="E501" s="130">
        <v>20</v>
      </c>
      <c r="F501" s="63"/>
    </row>
    <row r="502" spans="1:6" ht="14.25">
      <c r="A502" s="128">
        <v>2200199</v>
      </c>
      <c r="B502" s="129" t="s">
        <v>611</v>
      </c>
      <c r="C502" s="130">
        <v>0</v>
      </c>
      <c r="D502" s="130">
        <v>0</v>
      </c>
      <c r="E502" s="130">
        <v>0</v>
      </c>
      <c r="F502" s="63"/>
    </row>
    <row r="503" spans="1:6" ht="14.25">
      <c r="A503" s="128">
        <v>22005</v>
      </c>
      <c r="B503" s="129" t="s">
        <v>612</v>
      </c>
      <c r="C503" s="130">
        <v>185</v>
      </c>
      <c r="D503" s="130">
        <v>552</v>
      </c>
      <c r="E503" s="130">
        <v>367</v>
      </c>
      <c r="F503" s="63"/>
    </row>
    <row r="504" spans="1:6" ht="39" customHeight="1">
      <c r="A504" s="128">
        <v>2200501</v>
      </c>
      <c r="B504" s="129" t="s">
        <v>235</v>
      </c>
      <c r="C504" s="130"/>
      <c r="D504" s="130">
        <v>277</v>
      </c>
      <c r="E504" s="130">
        <v>277</v>
      </c>
      <c r="F504" s="63"/>
    </row>
    <row r="505" spans="1:6" ht="14.25">
      <c r="A505" s="128">
        <v>2200510</v>
      </c>
      <c r="B505" s="129" t="s">
        <v>613</v>
      </c>
      <c r="C505" s="130">
        <v>80</v>
      </c>
      <c r="D505" s="130">
        <v>80</v>
      </c>
      <c r="E505" s="130">
        <v>0</v>
      </c>
      <c r="F505" s="63"/>
    </row>
    <row r="506" spans="1:6" ht="40.5" customHeight="1">
      <c r="A506" s="128">
        <v>2200509</v>
      </c>
      <c r="B506" s="129" t="s">
        <v>614</v>
      </c>
      <c r="C506" s="130"/>
      <c r="D506" s="130">
        <v>90</v>
      </c>
      <c r="E506" s="130">
        <v>90</v>
      </c>
      <c r="F506" s="63"/>
    </row>
    <row r="507" spans="1:6" ht="14.25">
      <c r="A507" s="128">
        <v>2200599</v>
      </c>
      <c r="B507" s="129" t="s">
        <v>615</v>
      </c>
      <c r="C507" s="130">
        <v>105</v>
      </c>
      <c r="D507" s="130">
        <v>105</v>
      </c>
      <c r="E507" s="130">
        <v>0</v>
      </c>
      <c r="F507" s="63"/>
    </row>
    <row r="508" spans="1:6" ht="14.25">
      <c r="A508" s="128">
        <v>22099</v>
      </c>
      <c r="B508" s="129" t="s">
        <v>616</v>
      </c>
      <c r="C508" s="130">
        <v>4.2</v>
      </c>
      <c r="D508" s="130">
        <v>4.2</v>
      </c>
      <c r="E508" s="130">
        <v>0</v>
      </c>
      <c r="F508" s="63"/>
    </row>
    <row r="509" spans="1:6" ht="14.25">
      <c r="A509" s="128">
        <v>2209901</v>
      </c>
      <c r="B509" s="129" t="s">
        <v>617</v>
      </c>
      <c r="C509" s="130">
        <v>4.2</v>
      </c>
      <c r="D509" s="130">
        <v>4.2</v>
      </c>
      <c r="E509" s="130">
        <v>0</v>
      </c>
      <c r="F509" s="63"/>
    </row>
    <row r="510" spans="1:6" ht="14.25">
      <c r="A510" s="128">
        <v>221</v>
      </c>
      <c r="B510" s="129" t="s">
        <v>618</v>
      </c>
      <c r="C510" s="130">
        <v>12227.86</v>
      </c>
      <c r="D510" s="130">
        <v>12874.650000000001</v>
      </c>
      <c r="E510" s="130">
        <v>646.79</v>
      </c>
      <c r="F510" s="63"/>
    </row>
    <row r="511" spans="1:6" ht="14.25">
      <c r="A511" s="128">
        <v>22101</v>
      </c>
      <c r="B511" s="129" t="s">
        <v>619</v>
      </c>
      <c r="C511" s="130">
        <v>6356.71</v>
      </c>
      <c r="D511" s="130">
        <v>5200</v>
      </c>
      <c r="E511" s="130">
        <v>-1156.71</v>
      </c>
      <c r="F511" s="63"/>
    </row>
    <row r="512" spans="1:6" ht="14.25">
      <c r="A512" s="128">
        <v>2210106</v>
      </c>
      <c r="B512" s="129" t="s">
        <v>620</v>
      </c>
      <c r="C512" s="130">
        <v>257</v>
      </c>
      <c r="D512" s="130">
        <v>27</v>
      </c>
      <c r="E512" s="130">
        <v>-230</v>
      </c>
      <c r="F512" s="63"/>
    </row>
    <row r="513" spans="1:6" ht="14.25">
      <c r="A513" s="128">
        <v>2210108</v>
      </c>
      <c r="B513" s="129" t="s">
        <v>621</v>
      </c>
      <c r="C513" s="130">
        <v>3893</v>
      </c>
      <c r="D513" s="130">
        <v>3993</v>
      </c>
      <c r="E513" s="130">
        <v>100</v>
      </c>
      <c r="F513" s="63"/>
    </row>
    <row r="514" spans="1:6" ht="14.25">
      <c r="A514" s="128">
        <v>2210199</v>
      </c>
      <c r="B514" s="129" t="s">
        <v>622</v>
      </c>
      <c r="C514" s="130">
        <v>2206.71</v>
      </c>
      <c r="D514" s="130">
        <v>1180</v>
      </c>
      <c r="E514" s="130">
        <v>-1026.71</v>
      </c>
      <c r="F514" s="63"/>
    </row>
    <row r="515" spans="1:6" ht="14.25">
      <c r="A515" s="128">
        <v>22102</v>
      </c>
      <c r="B515" s="129" t="s">
        <v>623</v>
      </c>
      <c r="C515" s="130">
        <v>4389.96</v>
      </c>
      <c r="D515" s="130">
        <v>6307.46</v>
      </c>
      <c r="E515" s="130">
        <v>1917.5</v>
      </c>
      <c r="F515" s="63"/>
    </row>
    <row r="516" spans="1:6" ht="72.75" customHeight="1">
      <c r="A516" s="128">
        <v>2210201</v>
      </c>
      <c r="B516" s="129" t="s">
        <v>624</v>
      </c>
      <c r="C516" s="130">
        <v>3651.12</v>
      </c>
      <c r="D516" s="130">
        <v>5434.74</v>
      </c>
      <c r="E516" s="130">
        <v>1783.62</v>
      </c>
      <c r="F516" s="63"/>
    </row>
    <row r="517" spans="1:6" ht="14.25">
      <c r="A517" s="128">
        <v>2210202</v>
      </c>
      <c r="B517" s="129" t="s">
        <v>625</v>
      </c>
      <c r="C517" s="130">
        <v>738.84</v>
      </c>
      <c r="D517" s="130">
        <v>737.72</v>
      </c>
      <c r="E517" s="130">
        <v>-1.12</v>
      </c>
      <c r="F517" s="63"/>
    </row>
    <row r="518" spans="1:6" ht="14.25">
      <c r="A518" s="128">
        <v>2210107</v>
      </c>
      <c r="B518" s="129" t="s">
        <v>626</v>
      </c>
      <c r="C518" s="130"/>
      <c r="D518" s="130">
        <v>135</v>
      </c>
      <c r="E518" s="130">
        <v>135</v>
      </c>
      <c r="F518" s="63"/>
    </row>
    <row r="519" spans="1:6" ht="14.25">
      <c r="A519" s="128">
        <v>22103</v>
      </c>
      <c r="B519" s="129" t="s">
        <v>627</v>
      </c>
      <c r="C519" s="130">
        <v>1481.19</v>
      </c>
      <c r="D519" s="130">
        <v>1367.19</v>
      </c>
      <c r="E519" s="130">
        <v>-114</v>
      </c>
      <c r="F519" s="63"/>
    </row>
    <row r="520" spans="1:6" ht="66.75" customHeight="1">
      <c r="A520" s="128">
        <v>2210302</v>
      </c>
      <c r="B520" s="129" t="s">
        <v>628</v>
      </c>
      <c r="C520" s="130">
        <v>843.24</v>
      </c>
      <c r="D520" s="130">
        <v>739.24</v>
      </c>
      <c r="E520" s="130">
        <v>-104</v>
      </c>
      <c r="F520" s="63"/>
    </row>
    <row r="521" spans="1:6" ht="66.75" customHeight="1">
      <c r="A521" s="128">
        <v>2210399</v>
      </c>
      <c r="B521" s="129" t="s">
        <v>629</v>
      </c>
      <c r="C521" s="130">
        <v>637.95</v>
      </c>
      <c r="D521" s="130">
        <v>627.95</v>
      </c>
      <c r="E521" s="130">
        <v>-10</v>
      </c>
      <c r="F521" s="63"/>
    </row>
    <row r="522" spans="1:6" ht="14.25">
      <c r="A522" s="128">
        <v>222</v>
      </c>
      <c r="B522" s="129" t="s">
        <v>630</v>
      </c>
      <c r="C522" s="130">
        <v>484.17</v>
      </c>
      <c r="D522" s="130">
        <v>441.17</v>
      </c>
      <c r="E522" s="130">
        <v>-43</v>
      </c>
      <c r="F522" s="63"/>
    </row>
    <row r="523" spans="1:6" ht="14.25">
      <c r="A523" s="128">
        <v>22201</v>
      </c>
      <c r="B523" s="129" t="s">
        <v>631</v>
      </c>
      <c r="C523" s="130">
        <v>28.17</v>
      </c>
      <c r="D523" s="130">
        <v>26.17</v>
      </c>
      <c r="E523" s="130">
        <v>-2</v>
      </c>
      <c r="F523" s="63"/>
    </row>
    <row r="524" spans="1:6" ht="14.25">
      <c r="A524" s="128">
        <v>2220102</v>
      </c>
      <c r="B524" s="129" t="s">
        <v>632</v>
      </c>
      <c r="C524" s="130">
        <v>3</v>
      </c>
      <c r="D524" s="130">
        <v>3</v>
      </c>
      <c r="E524" s="130">
        <v>0</v>
      </c>
      <c r="F524" s="63"/>
    </row>
    <row r="525" spans="1:6" ht="14.25">
      <c r="A525" s="128">
        <v>2220112</v>
      </c>
      <c r="B525" s="129" t="s">
        <v>633</v>
      </c>
      <c r="C525" s="130">
        <v>4.5</v>
      </c>
      <c r="D525" s="130">
        <v>4.5</v>
      </c>
      <c r="E525" s="130">
        <v>0</v>
      </c>
      <c r="F525" s="63"/>
    </row>
    <row r="526" spans="1:6" ht="14.25">
      <c r="A526" s="128">
        <v>2220150</v>
      </c>
      <c r="B526" s="129" t="s">
        <v>634</v>
      </c>
      <c r="C526" s="130">
        <v>18.67</v>
      </c>
      <c r="D526" s="130">
        <v>18.67</v>
      </c>
      <c r="E526" s="130">
        <v>0</v>
      </c>
      <c r="F526" s="63"/>
    </row>
    <row r="527" spans="1:6" ht="14.25">
      <c r="A527" s="128">
        <v>2220199</v>
      </c>
      <c r="B527" s="129" t="s">
        <v>635</v>
      </c>
      <c r="C527" s="130">
        <v>2</v>
      </c>
      <c r="D527" s="130">
        <v>0</v>
      </c>
      <c r="E527" s="130">
        <v>-2</v>
      </c>
      <c r="F527" s="63"/>
    </row>
    <row r="528" spans="1:6" ht="14.25">
      <c r="A528" s="128">
        <v>22204</v>
      </c>
      <c r="B528" s="129" t="s">
        <v>636</v>
      </c>
      <c r="C528" s="130">
        <v>456</v>
      </c>
      <c r="D528" s="130">
        <v>415</v>
      </c>
      <c r="E528" s="130">
        <v>-41</v>
      </c>
      <c r="F528" s="63"/>
    </row>
    <row r="529" spans="1:6" ht="14.25">
      <c r="A529" s="128">
        <v>2220401</v>
      </c>
      <c r="B529" s="129" t="s">
        <v>637</v>
      </c>
      <c r="C529" s="130">
        <v>400</v>
      </c>
      <c r="D529" s="130">
        <v>295</v>
      </c>
      <c r="E529" s="130">
        <v>-105</v>
      </c>
      <c r="F529" s="63"/>
    </row>
    <row r="530" spans="1:6" ht="14.25">
      <c r="A530" s="128">
        <v>2220403</v>
      </c>
      <c r="B530" s="129" t="s">
        <v>638</v>
      </c>
      <c r="C530" s="130">
        <v>56</v>
      </c>
      <c r="D530" s="130">
        <v>79</v>
      </c>
      <c r="E530" s="130">
        <v>23</v>
      </c>
      <c r="F530" s="63"/>
    </row>
    <row r="531" spans="1:6" ht="14.25">
      <c r="A531" s="128">
        <v>2220499</v>
      </c>
      <c r="B531" s="129" t="s">
        <v>639</v>
      </c>
      <c r="C531" s="130"/>
      <c r="D531" s="130">
        <v>41</v>
      </c>
      <c r="E531" s="130">
        <v>41</v>
      </c>
      <c r="F531" s="63"/>
    </row>
    <row r="532" spans="1:6" ht="14.25">
      <c r="A532" s="128">
        <v>224</v>
      </c>
      <c r="B532" s="129" t="s">
        <v>640</v>
      </c>
      <c r="C532" s="130">
        <v>3586.01</v>
      </c>
      <c r="D532" s="130">
        <v>6084.01</v>
      </c>
      <c r="E532" s="130">
        <v>2498</v>
      </c>
      <c r="F532" s="63"/>
    </row>
    <row r="533" spans="1:6" ht="14.25">
      <c r="A533" s="128">
        <v>22401</v>
      </c>
      <c r="B533" s="129" t="s">
        <v>641</v>
      </c>
      <c r="C533" s="130">
        <v>1018.09</v>
      </c>
      <c r="D533" s="130">
        <v>1669.09</v>
      </c>
      <c r="E533" s="130">
        <v>651</v>
      </c>
      <c r="F533" s="63"/>
    </row>
    <row r="534" spans="1:6" ht="43.5" customHeight="1">
      <c r="A534" s="128">
        <v>2240101</v>
      </c>
      <c r="B534" s="129" t="s">
        <v>235</v>
      </c>
      <c r="C534" s="130">
        <v>524.57</v>
      </c>
      <c r="D534" s="130">
        <v>665.57</v>
      </c>
      <c r="E534" s="130">
        <v>141</v>
      </c>
      <c r="F534" s="63"/>
    </row>
    <row r="535" spans="1:6" ht="14.25">
      <c r="A535" s="128">
        <v>2240102</v>
      </c>
      <c r="B535" s="129" t="s">
        <v>232</v>
      </c>
      <c r="C535" s="130">
        <v>104.74</v>
      </c>
      <c r="D535" s="130">
        <v>89.74</v>
      </c>
      <c r="E535" s="130">
        <v>-15</v>
      </c>
      <c r="F535" s="63"/>
    </row>
    <row r="536" spans="1:6" ht="14.25">
      <c r="A536" s="128">
        <v>2240104</v>
      </c>
      <c r="B536" s="129" t="s">
        <v>642</v>
      </c>
      <c r="C536" s="130"/>
      <c r="D536" s="130">
        <v>0</v>
      </c>
      <c r="E536" s="130">
        <v>0</v>
      </c>
      <c r="F536" s="63"/>
    </row>
    <row r="537" spans="1:6" ht="14.25">
      <c r="A537" s="128">
        <v>2240106</v>
      </c>
      <c r="B537" s="129" t="s">
        <v>643</v>
      </c>
      <c r="C537" s="130">
        <v>10</v>
      </c>
      <c r="D537" s="130">
        <v>10</v>
      </c>
      <c r="E537" s="130">
        <v>0</v>
      </c>
      <c r="F537" s="63"/>
    </row>
    <row r="538" spans="1:6" ht="55.5" customHeight="1">
      <c r="A538" s="128">
        <v>2240108</v>
      </c>
      <c r="B538" s="129" t="s">
        <v>644</v>
      </c>
      <c r="C538" s="130"/>
      <c r="D538" s="130">
        <v>680</v>
      </c>
      <c r="E538" s="130">
        <v>680</v>
      </c>
      <c r="F538" s="63"/>
    </row>
    <row r="539" spans="1:6" ht="14.25">
      <c r="A539" s="128">
        <v>2240109</v>
      </c>
      <c r="B539" s="129" t="s">
        <v>645</v>
      </c>
      <c r="C539" s="130">
        <v>63</v>
      </c>
      <c r="D539" s="130">
        <v>63</v>
      </c>
      <c r="E539" s="130">
        <v>0</v>
      </c>
      <c r="F539" s="63"/>
    </row>
    <row r="540" spans="1:6" ht="14.25">
      <c r="A540" s="128">
        <v>2240150</v>
      </c>
      <c r="B540" s="129" t="s">
        <v>214</v>
      </c>
      <c r="C540" s="130">
        <v>170.78</v>
      </c>
      <c r="D540" s="130">
        <v>110.78</v>
      </c>
      <c r="E540" s="130">
        <v>-60</v>
      </c>
      <c r="F540" s="63"/>
    </row>
    <row r="541" spans="1:6" ht="14.25">
      <c r="A541" s="128">
        <v>2240199</v>
      </c>
      <c r="B541" s="129" t="s">
        <v>646</v>
      </c>
      <c r="C541" s="130">
        <v>145</v>
      </c>
      <c r="D541" s="130">
        <v>50</v>
      </c>
      <c r="E541" s="130">
        <v>-95</v>
      </c>
      <c r="F541" s="63"/>
    </row>
    <row r="542" spans="1:6" ht="14.25">
      <c r="A542" s="128">
        <v>22402</v>
      </c>
      <c r="B542" s="129" t="s">
        <v>647</v>
      </c>
      <c r="C542" s="130">
        <v>1362</v>
      </c>
      <c r="D542" s="130">
        <v>2302</v>
      </c>
      <c r="E542" s="130">
        <v>940</v>
      </c>
      <c r="F542" s="63"/>
    </row>
    <row r="543" spans="1:6" ht="85.5" customHeight="1">
      <c r="A543" s="128">
        <v>2240204</v>
      </c>
      <c r="B543" s="129" t="s">
        <v>648</v>
      </c>
      <c r="C543" s="130">
        <v>280</v>
      </c>
      <c r="D543" s="130">
        <v>1220</v>
      </c>
      <c r="E543" s="130">
        <v>940</v>
      </c>
      <c r="F543" s="63"/>
    </row>
    <row r="544" spans="1:6" ht="14.25">
      <c r="A544" s="128">
        <v>2240299</v>
      </c>
      <c r="B544" s="129" t="s">
        <v>649</v>
      </c>
      <c r="C544" s="130">
        <v>1082</v>
      </c>
      <c r="D544" s="130">
        <v>1082</v>
      </c>
      <c r="E544" s="130">
        <v>0</v>
      </c>
      <c r="F544" s="63"/>
    </row>
    <row r="545" spans="1:6" ht="14.25">
      <c r="A545" s="128">
        <v>22403</v>
      </c>
      <c r="B545" s="129" t="s">
        <v>650</v>
      </c>
      <c r="C545" s="130">
        <v>388.92</v>
      </c>
      <c r="D545" s="130">
        <v>319.92</v>
      </c>
      <c r="E545" s="130">
        <v>-69</v>
      </c>
      <c r="F545" s="63"/>
    </row>
    <row r="546" spans="1:6" ht="57.75" customHeight="1">
      <c r="A546" s="128">
        <v>2240301</v>
      </c>
      <c r="B546" s="129" t="s">
        <v>235</v>
      </c>
      <c r="C546" s="130">
        <v>284.92</v>
      </c>
      <c r="D546" s="130">
        <v>215.92</v>
      </c>
      <c r="E546" s="130">
        <v>-69</v>
      </c>
      <c r="F546" s="63"/>
    </row>
    <row r="547" spans="1:6" ht="14.25">
      <c r="A547" s="128">
        <v>2240302</v>
      </c>
      <c r="B547" s="129" t="s">
        <v>232</v>
      </c>
      <c r="C547" s="130"/>
      <c r="D547" s="130">
        <v>0</v>
      </c>
      <c r="E547" s="130">
        <v>0</v>
      </c>
      <c r="F547" s="63"/>
    </row>
    <row r="548" spans="1:6" ht="14.25">
      <c r="A548" s="128">
        <v>2240399</v>
      </c>
      <c r="B548" s="129" t="s">
        <v>651</v>
      </c>
      <c r="C548" s="130">
        <v>104</v>
      </c>
      <c r="D548" s="130">
        <v>104</v>
      </c>
      <c r="E548" s="130">
        <v>0</v>
      </c>
      <c r="F548" s="63"/>
    </row>
    <row r="549" spans="1:6" ht="14.25">
      <c r="A549" s="128">
        <v>22406</v>
      </c>
      <c r="B549" s="129" t="s">
        <v>652</v>
      </c>
      <c r="C549" s="130">
        <v>817</v>
      </c>
      <c r="D549" s="130">
        <v>1783</v>
      </c>
      <c r="E549" s="130">
        <v>966</v>
      </c>
      <c r="F549" s="63"/>
    </row>
    <row r="550" spans="1:6" ht="60" customHeight="1">
      <c r="A550" s="128">
        <v>2240601</v>
      </c>
      <c r="B550" s="129" t="s">
        <v>653</v>
      </c>
      <c r="C550" s="130">
        <v>764</v>
      </c>
      <c r="D550" s="130">
        <v>1783</v>
      </c>
      <c r="E550" s="130">
        <v>1019</v>
      </c>
      <c r="F550" s="63"/>
    </row>
    <row r="551" spans="1:6" ht="14.25">
      <c r="A551" s="128">
        <v>2240602</v>
      </c>
      <c r="B551" s="129" t="s">
        <v>654</v>
      </c>
      <c r="C551" s="130">
        <v>53</v>
      </c>
      <c r="D551" s="130">
        <v>0</v>
      </c>
      <c r="E551" s="130">
        <v>-53</v>
      </c>
      <c r="F551" s="63"/>
    </row>
    <row r="552" spans="1:6" ht="14.25">
      <c r="A552" s="128">
        <v>22407</v>
      </c>
      <c r="B552" s="129" t="s">
        <v>655</v>
      </c>
      <c r="C552" s="130">
        <v>0</v>
      </c>
      <c r="D552" s="130">
        <v>10</v>
      </c>
      <c r="E552" s="130">
        <v>10</v>
      </c>
      <c r="F552" s="63"/>
    </row>
    <row r="553" spans="1:6" ht="40.5" customHeight="1">
      <c r="A553" s="128">
        <v>2240703</v>
      </c>
      <c r="B553" s="129" t="s">
        <v>656</v>
      </c>
      <c r="C553" s="130"/>
      <c r="D553" s="130">
        <v>10</v>
      </c>
      <c r="E553" s="130">
        <v>10</v>
      </c>
      <c r="F553" s="63"/>
    </row>
    <row r="554" spans="1:6" ht="14.25">
      <c r="A554" s="128">
        <v>227</v>
      </c>
      <c r="B554" s="129" t="s">
        <v>657</v>
      </c>
      <c r="C554" s="130">
        <v>3000</v>
      </c>
      <c r="D554" s="130">
        <v>158</v>
      </c>
      <c r="E554" s="130">
        <v>-2842</v>
      </c>
      <c r="F554" s="63"/>
    </row>
    <row r="555" spans="1:6" ht="66" customHeight="1">
      <c r="A555" s="128">
        <v>227</v>
      </c>
      <c r="B555" s="129" t="s">
        <v>658</v>
      </c>
      <c r="C555" s="130">
        <v>3000</v>
      </c>
      <c r="D555" s="130">
        <v>158</v>
      </c>
      <c r="E555" s="130">
        <v>-2842</v>
      </c>
      <c r="F555" s="63"/>
    </row>
    <row r="556" spans="1:6" ht="14.25">
      <c r="A556" s="128">
        <v>227</v>
      </c>
      <c r="B556" s="129" t="s">
        <v>659</v>
      </c>
      <c r="C556" s="130">
        <v>3000</v>
      </c>
      <c r="D556" s="130">
        <v>158</v>
      </c>
      <c r="E556" s="130">
        <v>-2842</v>
      </c>
      <c r="F556" s="63"/>
    </row>
    <row r="557" spans="1:6" ht="14.25">
      <c r="A557" s="128">
        <v>229</v>
      </c>
      <c r="B557" s="129" t="s">
        <v>660</v>
      </c>
      <c r="C557" s="130">
        <v>17849</v>
      </c>
      <c r="D557" s="130">
        <v>3770</v>
      </c>
      <c r="E557" s="130">
        <v>-14079</v>
      </c>
      <c r="F557" s="63"/>
    </row>
    <row r="558" spans="1:6" ht="14.25">
      <c r="A558" s="128">
        <v>22902</v>
      </c>
      <c r="B558" s="129" t="s">
        <v>661</v>
      </c>
      <c r="C558" s="130">
        <v>17224</v>
      </c>
      <c r="D558" s="130">
        <v>3186</v>
      </c>
      <c r="E558" s="130">
        <v>-14038</v>
      </c>
      <c r="F558" s="63"/>
    </row>
    <row r="559" spans="1:6" ht="39" customHeight="1">
      <c r="A559" s="128">
        <v>2290201</v>
      </c>
      <c r="B559" s="129" t="s">
        <v>662</v>
      </c>
      <c r="C559" s="130">
        <v>17224</v>
      </c>
      <c r="D559" s="130">
        <v>3186</v>
      </c>
      <c r="E559" s="130">
        <v>-14038</v>
      </c>
      <c r="F559" s="63"/>
    </row>
    <row r="560" spans="1:6" ht="14.25">
      <c r="A560" s="128">
        <v>22999</v>
      </c>
      <c r="B560" s="129" t="s">
        <v>663</v>
      </c>
      <c r="C560" s="130">
        <v>625</v>
      </c>
      <c r="D560" s="130">
        <v>584</v>
      </c>
      <c r="E560" s="130">
        <v>-41</v>
      </c>
      <c r="F560" s="63"/>
    </row>
    <row r="561" spans="1:6" ht="36" customHeight="1">
      <c r="A561" s="128">
        <v>2299999</v>
      </c>
      <c r="B561" s="129" t="s">
        <v>664</v>
      </c>
      <c r="C561" s="130">
        <v>625</v>
      </c>
      <c r="D561" s="130">
        <v>584</v>
      </c>
      <c r="E561" s="130">
        <v>-41</v>
      </c>
      <c r="F561" s="63"/>
    </row>
    <row r="562" spans="1:6" ht="14.25">
      <c r="A562" s="128">
        <v>232</v>
      </c>
      <c r="B562" s="129" t="s">
        <v>665</v>
      </c>
      <c r="C562" s="130">
        <v>6474</v>
      </c>
      <c r="D562" s="130">
        <v>7058</v>
      </c>
      <c r="E562" s="130">
        <v>584</v>
      </c>
      <c r="F562" s="63"/>
    </row>
    <row r="563" spans="1:6" ht="14.25">
      <c r="A563" s="128">
        <v>23203</v>
      </c>
      <c r="B563" s="129" t="s">
        <v>666</v>
      </c>
      <c r="C563" s="130">
        <v>6474</v>
      </c>
      <c r="D563" s="130">
        <v>7058</v>
      </c>
      <c r="E563" s="130">
        <v>584</v>
      </c>
      <c r="F563" s="63"/>
    </row>
    <row r="564" spans="1:6" ht="14.25">
      <c r="A564" s="128">
        <v>2320301</v>
      </c>
      <c r="B564" s="129" t="s">
        <v>667</v>
      </c>
      <c r="C564" s="130">
        <v>6474</v>
      </c>
      <c r="D564" s="130">
        <v>6534</v>
      </c>
      <c r="E564" s="130">
        <v>60</v>
      </c>
      <c r="F564" s="63"/>
    </row>
    <row r="565" spans="1:6" s="79" customFormat="1" ht="14.25">
      <c r="A565" s="128">
        <v>2320303</v>
      </c>
      <c r="B565" s="129" t="s">
        <v>668</v>
      </c>
      <c r="C565" s="130"/>
      <c r="D565" s="130">
        <v>524</v>
      </c>
      <c r="E565" s="130">
        <v>524</v>
      </c>
      <c r="F565" s="63"/>
    </row>
    <row r="566" spans="1:6" ht="14.25">
      <c r="A566" s="128">
        <v>233</v>
      </c>
      <c r="B566" s="129" t="s">
        <v>669</v>
      </c>
      <c r="C566" s="130">
        <v>50</v>
      </c>
      <c r="D566" s="130">
        <v>23</v>
      </c>
      <c r="E566" s="130">
        <v>-27</v>
      </c>
      <c r="F566" s="63"/>
    </row>
    <row r="567" spans="1:6" ht="14.25">
      <c r="A567" s="128">
        <v>23303</v>
      </c>
      <c r="B567" s="129" t="s">
        <v>670</v>
      </c>
      <c r="C567" s="130">
        <v>50</v>
      </c>
      <c r="D567" s="130">
        <v>23</v>
      </c>
      <c r="E567" s="130">
        <v>-27</v>
      </c>
      <c r="F567" s="63"/>
    </row>
    <row r="568" spans="1:6" ht="14.25">
      <c r="A568" s="128">
        <v>23303</v>
      </c>
      <c r="B568" s="129" t="s">
        <v>671</v>
      </c>
      <c r="C568" s="130">
        <v>50</v>
      </c>
      <c r="D568" s="130">
        <v>23</v>
      </c>
      <c r="E568" s="130">
        <v>-27</v>
      </c>
      <c r="F568" s="63"/>
    </row>
    <row r="569" spans="1:6" ht="14.25">
      <c r="A569" s="131"/>
      <c r="B569" s="132" t="s">
        <v>672</v>
      </c>
      <c r="C569" s="133">
        <v>50293</v>
      </c>
      <c r="D569" s="133">
        <v>53282</v>
      </c>
      <c r="E569" s="133">
        <v>2989</v>
      </c>
      <c r="F569" s="65"/>
    </row>
    <row r="570" spans="1:6" ht="14.25">
      <c r="A570" s="128">
        <v>230</v>
      </c>
      <c r="B570" s="129" t="s">
        <v>673</v>
      </c>
      <c r="C570" s="130">
        <v>38033</v>
      </c>
      <c r="D570" s="130">
        <v>41022</v>
      </c>
      <c r="E570" s="130">
        <v>2989</v>
      </c>
      <c r="F570" s="65"/>
    </row>
    <row r="571" spans="1:6" ht="14.25">
      <c r="A571" s="128">
        <v>23002</v>
      </c>
      <c r="B571" s="129" t="s">
        <v>674</v>
      </c>
      <c r="C571" s="130">
        <v>3903</v>
      </c>
      <c r="D571" s="130">
        <v>3903</v>
      </c>
      <c r="E571" s="130">
        <v>0</v>
      </c>
      <c r="F571" s="65"/>
    </row>
    <row r="572" spans="1:6" ht="14.25">
      <c r="A572" s="128">
        <v>2300227</v>
      </c>
      <c r="B572" s="129" t="s">
        <v>675</v>
      </c>
      <c r="C572" s="130">
        <v>3903</v>
      </c>
      <c r="D572" s="130">
        <v>3903</v>
      </c>
      <c r="E572" s="130">
        <v>0</v>
      </c>
      <c r="F572" s="65"/>
    </row>
    <row r="573" spans="1:6" ht="14.25">
      <c r="A573" s="128">
        <v>23003</v>
      </c>
      <c r="B573" s="129" t="s">
        <v>676</v>
      </c>
      <c r="C573" s="130">
        <v>9783</v>
      </c>
      <c r="D573" s="130">
        <v>11823</v>
      </c>
      <c r="E573" s="130">
        <v>2040</v>
      </c>
      <c r="F573" s="65"/>
    </row>
    <row r="574" spans="1:6" ht="52.5" customHeight="1">
      <c r="A574" s="128">
        <v>2300301</v>
      </c>
      <c r="B574" s="129" t="s">
        <v>677</v>
      </c>
      <c r="C574" s="130">
        <v>1000</v>
      </c>
      <c r="D574" s="130">
        <v>0</v>
      </c>
      <c r="E574" s="130">
        <v>-1000</v>
      </c>
      <c r="F574" s="63"/>
    </row>
    <row r="575" spans="1:6" ht="14.25">
      <c r="A575" s="128">
        <v>2300304</v>
      </c>
      <c r="B575" s="129" t="s">
        <v>678</v>
      </c>
      <c r="C575" s="130">
        <v>784</v>
      </c>
      <c r="D575" s="130">
        <v>784</v>
      </c>
      <c r="E575" s="130">
        <v>0</v>
      </c>
      <c r="F575" s="65"/>
    </row>
    <row r="576" spans="1:6" ht="14.25">
      <c r="A576" s="128">
        <v>2300308</v>
      </c>
      <c r="B576" s="129" t="s">
        <v>679</v>
      </c>
      <c r="C576" s="130">
        <v>1000</v>
      </c>
      <c r="D576" s="130">
        <v>1000</v>
      </c>
      <c r="E576" s="130">
        <v>0</v>
      </c>
      <c r="F576" s="65"/>
    </row>
    <row r="577" spans="1:6" ht="14.25">
      <c r="A577" s="128">
        <v>2300311</v>
      </c>
      <c r="B577" s="129" t="s">
        <v>680</v>
      </c>
      <c r="C577" s="130">
        <v>100</v>
      </c>
      <c r="D577" s="130">
        <v>100</v>
      </c>
      <c r="E577" s="130">
        <v>0</v>
      </c>
      <c r="F577" s="65"/>
    </row>
    <row r="578" spans="1:6" ht="33" customHeight="1">
      <c r="A578" s="128">
        <v>2300312</v>
      </c>
      <c r="B578" s="129" t="s">
        <v>681</v>
      </c>
      <c r="C578" s="130">
        <v>2640</v>
      </c>
      <c r="D578" s="130">
        <v>2780</v>
      </c>
      <c r="E578" s="130">
        <v>140</v>
      </c>
      <c r="F578" s="63"/>
    </row>
    <row r="579" spans="1:6" ht="67.5" customHeight="1">
      <c r="A579" s="128">
        <v>2300313</v>
      </c>
      <c r="B579" s="129" t="s">
        <v>682</v>
      </c>
      <c r="C579" s="130">
        <v>3409</v>
      </c>
      <c r="D579" s="130">
        <v>5109</v>
      </c>
      <c r="E579" s="130">
        <v>1700</v>
      </c>
      <c r="F579" s="63"/>
    </row>
    <row r="580" spans="1:6" ht="51.75" customHeight="1">
      <c r="A580" s="128">
        <v>2300324</v>
      </c>
      <c r="B580" s="129" t="s">
        <v>683</v>
      </c>
      <c r="C580" s="130"/>
      <c r="D580" s="130">
        <v>1200</v>
      </c>
      <c r="E580" s="130">
        <v>1200</v>
      </c>
      <c r="F580" s="63"/>
    </row>
    <row r="581" spans="1:6" ht="15.75" customHeight="1">
      <c r="A581" s="128">
        <v>2300399</v>
      </c>
      <c r="B581" s="129" t="s">
        <v>684</v>
      </c>
      <c r="C581" s="130">
        <v>850</v>
      </c>
      <c r="D581" s="130">
        <v>850</v>
      </c>
      <c r="E581" s="130">
        <v>0</v>
      </c>
      <c r="F581" s="65"/>
    </row>
    <row r="582" spans="1:6" ht="15.75" customHeight="1">
      <c r="A582" s="128">
        <v>23006</v>
      </c>
      <c r="B582" s="129" t="s">
        <v>685</v>
      </c>
      <c r="C582" s="130">
        <v>24347</v>
      </c>
      <c r="D582" s="130">
        <v>24347</v>
      </c>
      <c r="E582" s="130">
        <v>0</v>
      </c>
      <c r="F582" s="65"/>
    </row>
    <row r="583" spans="1:6" ht="15.75" customHeight="1">
      <c r="A583" s="128">
        <v>2300601</v>
      </c>
      <c r="B583" s="129" t="s">
        <v>686</v>
      </c>
      <c r="C583" s="130">
        <v>24347</v>
      </c>
      <c r="D583" s="130">
        <v>24347</v>
      </c>
      <c r="E583" s="130">
        <v>0</v>
      </c>
      <c r="F583" s="65"/>
    </row>
    <row r="584" spans="1:6" ht="15.75" customHeight="1">
      <c r="A584" s="134">
        <v>23009</v>
      </c>
      <c r="B584" s="135" t="s">
        <v>687</v>
      </c>
      <c r="C584" s="136">
        <v>0</v>
      </c>
      <c r="D584" s="136">
        <v>949</v>
      </c>
      <c r="E584" s="136">
        <v>949</v>
      </c>
      <c r="F584" s="65"/>
    </row>
    <row r="585" spans="1:6" ht="15.75" customHeight="1">
      <c r="A585" s="134">
        <v>2300901</v>
      </c>
      <c r="B585" s="129" t="s">
        <v>688</v>
      </c>
      <c r="C585" s="136"/>
      <c r="D585" s="136">
        <v>949</v>
      </c>
      <c r="E585" s="130">
        <v>949</v>
      </c>
      <c r="F585" s="65"/>
    </row>
    <row r="586" spans="1:6" ht="15.75" customHeight="1">
      <c r="A586" s="128">
        <v>231</v>
      </c>
      <c r="B586" s="129" t="s">
        <v>689</v>
      </c>
      <c r="C586" s="130">
        <v>12260</v>
      </c>
      <c r="D586" s="130">
        <v>12260</v>
      </c>
      <c r="E586" s="130">
        <v>0</v>
      </c>
      <c r="F586" s="65"/>
    </row>
    <row r="587" spans="1:6" ht="15.75" customHeight="1">
      <c r="A587" s="128">
        <v>23103</v>
      </c>
      <c r="B587" s="129" t="s">
        <v>690</v>
      </c>
      <c r="C587" s="130">
        <v>12260</v>
      </c>
      <c r="D587" s="130">
        <v>12260</v>
      </c>
      <c r="E587" s="130">
        <v>0</v>
      </c>
      <c r="F587" s="65"/>
    </row>
    <row r="588" spans="1:6" ht="15.75" customHeight="1">
      <c r="A588" s="128">
        <v>2310301</v>
      </c>
      <c r="B588" s="129" t="s">
        <v>691</v>
      </c>
      <c r="C588" s="130">
        <v>12260</v>
      </c>
      <c r="D588" s="130">
        <v>12260</v>
      </c>
      <c r="E588" s="130">
        <v>0</v>
      </c>
      <c r="F588" s="65"/>
    </row>
    <row r="589" spans="1:6" ht="15.75" customHeight="1">
      <c r="A589" s="137"/>
      <c r="B589" s="138" t="s">
        <v>692</v>
      </c>
      <c r="C589" s="138">
        <v>319912.4</v>
      </c>
      <c r="D589" s="138">
        <v>338200.39583700005</v>
      </c>
      <c r="E589" s="138">
        <v>18287.995837</v>
      </c>
      <c r="F589" s="65"/>
    </row>
    <row r="590" ht="17.25" customHeight="1"/>
  </sheetData>
  <sheetProtection/>
  <mergeCells count="7">
    <mergeCell ref="A2:F2"/>
    <mergeCell ref="A4:A5"/>
    <mergeCell ref="B4:B5"/>
    <mergeCell ref="C4:C5"/>
    <mergeCell ref="D4:D5"/>
    <mergeCell ref="E4:E5"/>
    <mergeCell ref="F4:F5"/>
  </mergeCells>
  <printOptions horizontalCentered="1"/>
  <pageMargins left="0.5902777777777778" right="0.5902777777777778" top="0.7868055555555555" bottom="0.5902777777777778" header="0.3145833333333333" footer="0.39305555555555555"/>
  <pageSetup firstPageNumber="4" useFirstPageNumber="1" fitToHeight="0" fitToWidth="1" horizontalDpi="600" verticalDpi="600" orientation="portrait" paperSize="9" scale="85" r:id="rId1"/>
  <headerFooter scaleWithDoc="0" alignWithMargins="0">
    <oddFooter>&amp;C&amp;"Times New Roman"&amp;12—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7"/>
  <sheetViews>
    <sheetView zoomScaleSheetLayoutView="100" workbookViewId="0" topLeftCell="A1">
      <selection activeCell="C6" sqref="C6"/>
    </sheetView>
  </sheetViews>
  <sheetFormatPr defaultColWidth="10.00390625" defaultRowHeight="15" customHeight="1"/>
  <cols>
    <col min="1" max="1" width="17.625" style="79" customWidth="1"/>
    <col min="2" max="7" width="12.75390625" style="79" customWidth="1"/>
    <col min="8" max="16384" width="10.00390625" style="79" customWidth="1"/>
  </cols>
  <sheetData>
    <row r="1" spans="1:7" ht="33" customHeight="1">
      <c r="A1" s="120" t="s">
        <v>693</v>
      </c>
      <c r="B1" s="81"/>
      <c r="C1" s="81"/>
      <c r="D1" s="80"/>
      <c r="E1" s="80"/>
      <c r="F1" s="80"/>
      <c r="G1" s="80"/>
    </row>
    <row r="2" spans="1:7" ht="45" customHeight="1">
      <c r="A2" s="170" t="s">
        <v>694</v>
      </c>
      <c r="B2" s="170"/>
      <c r="C2" s="170"/>
      <c r="D2" s="170"/>
      <c r="E2" s="170"/>
      <c r="F2" s="170"/>
      <c r="G2" s="170"/>
    </row>
    <row r="3" spans="1:7" s="81" customFormat="1" ht="34.5" customHeight="1">
      <c r="A3" s="171" t="s">
        <v>695</v>
      </c>
      <c r="B3" s="171"/>
      <c r="C3" s="171"/>
      <c r="D3" s="171"/>
      <c r="E3" s="82"/>
      <c r="F3" s="80"/>
      <c r="G3" s="80" t="s">
        <v>696</v>
      </c>
    </row>
    <row r="4" spans="1:7" s="81" customFormat="1" ht="34.5" customHeight="1">
      <c r="A4" s="178" t="s">
        <v>697</v>
      </c>
      <c r="B4" s="172" t="s">
        <v>698</v>
      </c>
      <c r="C4" s="173"/>
      <c r="D4" s="174"/>
      <c r="E4" s="172" t="s">
        <v>699</v>
      </c>
      <c r="F4" s="173"/>
      <c r="G4" s="174"/>
    </row>
    <row r="5" spans="1:7" s="81" customFormat="1" ht="34.5" customHeight="1">
      <c r="A5" s="179"/>
      <c r="B5" s="121" t="s">
        <v>700</v>
      </c>
      <c r="C5" s="122" t="s">
        <v>701</v>
      </c>
      <c r="D5" s="122" t="s">
        <v>702</v>
      </c>
      <c r="E5" s="121" t="s">
        <v>703</v>
      </c>
      <c r="F5" s="122" t="s">
        <v>704</v>
      </c>
      <c r="G5" s="122" t="s">
        <v>702</v>
      </c>
    </row>
    <row r="6" spans="1:7" s="81" customFormat="1" ht="60.75" customHeight="1">
      <c r="A6" s="85" t="s">
        <v>705</v>
      </c>
      <c r="B6" s="123">
        <v>228900</v>
      </c>
      <c r="C6" s="123">
        <v>235897</v>
      </c>
      <c r="D6" s="86">
        <f>C6-B6</f>
        <v>6997</v>
      </c>
      <c r="E6" s="86">
        <v>218294</v>
      </c>
      <c r="F6" s="86">
        <v>223631</v>
      </c>
      <c r="G6" s="86">
        <f>F6-E6</f>
        <v>5337</v>
      </c>
    </row>
    <row r="7" spans="1:7" s="81" customFormat="1" ht="198" customHeight="1">
      <c r="A7" s="175" t="s">
        <v>706</v>
      </c>
      <c r="B7" s="176"/>
      <c r="C7" s="176"/>
      <c r="D7" s="177"/>
      <c r="E7" s="177"/>
      <c r="F7" s="177"/>
      <c r="G7" s="177"/>
    </row>
  </sheetData>
  <sheetProtection/>
  <mergeCells count="6">
    <mergeCell ref="A2:G2"/>
    <mergeCell ref="A3:D3"/>
    <mergeCell ref="B4:D4"/>
    <mergeCell ref="E4:G4"/>
    <mergeCell ref="A7:G7"/>
    <mergeCell ref="A4:A5"/>
  </mergeCells>
  <printOptions horizontalCentered="1"/>
  <pageMargins left="0.7868055555555555" right="0.7868055555555555" top="0.9444444444444444" bottom="0.7479166666666667" header="0.3145833333333333" footer="0.5118055555555555"/>
  <pageSetup firstPageNumber="26" useFirstPageNumber="1" fitToHeight="0" fitToWidth="1" horizontalDpi="600" verticalDpi="600" orientation="portrait" paperSize="9" scale="92"/>
  <headerFooter scaleWithDoc="0" alignWithMargins="0">
    <oddFooter>&amp;C&amp;"Times New Roman"&amp;12—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2"/>
  <sheetViews>
    <sheetView showZeros="0" zoomScaleSheetLayoutView="100" workbookViewId="0" topLeftCell="A1">
      <selection activeCell="H41" sqref="H41"/>
    </sheetView>
  </sheetViews>
  <sheetFormatPr defaultColWidth="9.00390625" defaultRowHeight="15.75" customHeight="1"/>
  <cols>
    <col min="1" max="1" width="10.625" style="89" customWidth="1"/>
    <col min="2" max="2" width="46.00390625" style="89" customWidth="1"/>
    <col min="3" max="3" width="10.375" style="89" customWidth="1"/>
    <col min="4" max="4" width="11.625" style="89" customWidth="1"/>
    <col min="5" max="5" width="10.375" style="89" customWidth="1"/>
    <col min="6" max="6" width="21.25390625" style="89" customWidth="1"/>
    <col min="7" max="16384" width="9.00390625" style="89" customWidth="1"/>
  </cols>
  <sheetData>
    <row r="1" spans="1:2" ht="18">
      <c r="A1" s="105" t="s">
        <v>707</v>
      </c>
      <c r="B1" s="106"/>
    </row>
    <row r="2" spans="1:6" ht="30" customHeight="1">
      <c r="A2" s="180" t="s">
        <v>708</v>
      </c>
      <c r="B2" s="181"/>
      <c r="C2" s="181"/>
      <c r="D2" s="181"/>
      <c r="E2" s="181"/>
      <c r="F2" s="181"/>
    </row>
    <row r="3" spans="2:6" s="92" customFormat="1" ht="18" customHeight="1">
      <c r="B3" s="107"/>
      <c r="C3" s="108" t="s">
        <v>709</v>
      </c>
      <c r="D3" s="108"/>
      <c r="E3" s="108"/>
      <c r="F3" s="108"/>
    </row>
    <row r="4" spans="1:6" s="87" customFormat="1" ht="24" customHeight="1">
      <c r="A4" s="109" t="s">
        <v>3</v>
      </c>
      <c r="B4" s="109" t="s">
        <v>710</v>
      </c>
      <c r="C4" s="110" t="s">
        <v>5</v>
      </c>
      <c r="D4" s="110" t="s">
        <v>6</v>
      </c>
      <c r="E4" s="110" t="s">
        <v>7</v>
      </c>
      <c r="F4" s="110" t="s">
        <v>8</v>
      </c>
    </row>
    <row r="5" spans="1:6" s="88" customFormat="1" ht="24" customHeight="1">
      <c r="A5" s="95"/>
      <c r="B5" s="111" t="s">
        <v>711</v>
      </c>
      <c r="C5" s="112"/>
      <c r="D5" s="112"/>
      <c r="E5" s="112">
        <f aca="true" t="shared" si="0" ref="E5:E18">D5-C5</f>
        <v>0</v>
      </c>
      <c r="F5" s="113"/>
    </row>
    <row r="6" spans="1:6" s="88" customFormat="1" ht="24" customHeight="1">
      <c r="A6" s="95">
        <v>1030148</v>
      </c>
      <c r="B6" s="111" t="s">
        <v>712</v>
      </c>
      <c r="C6" s="112">
        <f>SUM(C7:C10)</f>
        <v>164400</v>
      </c>
      <c r="D6" s="112">
        <f>SUM(D7:D10)</f>
        <v>110000</v>
      </c>
      <c r="E6" s="112">
        <f t="shared" si="0"/>
        <v>-54400</v>
      </c>
      <c r="F6" s="113"/>
    </row>
    <row r="7" spans="1:6" s="88" customFormat="1" ht="36.75" customHeight="1">
      <c r="A7" s="95">
        <v>103014801</v>
      </c>
      <c r="B7" s="98" t="s">
        <v>713</v>
      </c>
      <c r="C7" s="112">
        <v>164400</v>
      </c>
      <c r="D7" s="112">
        <v>110000</v>
      </c>
      <c r="E7" s="112">
        <f t="shared" si="0"/>
        <v>-54400</v>
      </c>
      <c r="F7" s="114"/>
    </row>
    <row r="8" spans="1:6" s="88" customFormat="1" ht="24" customHeight="1">
      <c r="A8" s="95">
        <v>103014802</v>
      </c>
      <c r="B8" s="98" t="s">
        <v>714</v>
      </c>
      <c r="C8" s="112"/>
      <c r="D8" s="112"/>
      <c r="E8" s="112">
        <f t="shared" si="0"/>
        <v>0</v>
      </c>
      <c r="F8" s="95"/>
    </row>
    <row r="9" spans="1:6" s="88" customFormat="1" ht="24" customHeight="1">
      <c r="A9" s="95">
        <v>103014898</v>
      </c>
      <c r="B9" s="98" t="s">
        <v>715</v>
      </c>
      <c r="C9" s="112"/>
      <c r="D9" s="112"/>
      <c r="E9" s="112">
        <f t="shared" si="0"/>
        <v>0</v>
      </c>
      <c r="F9" s="95"/>
    </row>
    <row r="10" spans="1:6" s="88" customFormat="1" ht="24" customHeight="1">
      <c r="A10" s="95">
        <v>103014899</v>
      </c>
      <c r="B10" s="98" t="s">
        <v>716</v>
      </c>
      <c r="C10" s="112"/>
      <c r="D10" s="112"/>
      <c r="E10" s="112">
        <f t="shared" si="0"/>
        <v>0</v>
      </c>
      <c r="F10" s="95"/>
    </row>
    <row r="11" spans="1:6" s="88" customFormat="1" ht="24" customHeight="1">
      <c r="A11" s="95">
        <v>1030180</v>
      </c>
      <c r="B11" s="111" t="s">
        <v>717</v>
      </c>
      <c r="C11" s="112"/>
      <c r="D11" s="112"/>
      <c r="E11" s="112">
        <f t="shared" si="0"/>
        <v>0</v>
      </c>
      <c r="F11" s="95"/>
    </row>
    <row r="12" spans="1:6" s="88" customFormat="1" ht="24" customHeight="1">
      <c r="A12" s="95">
        <v>103018003</v>
      </c>
      <c r="B12" s="98" t="s">
        <v>718</v>
      </c>
      <c r="C12" s="112"/>
      <c r="D12" s="112"/>
      <c r="E12" s="112">
        <f t="shared" si="0"/>
        <v>0</v>
      </c>
      <c r="F12" s="95"/>
    </row>
    <row r="13" spans="1:6" s="88" customFormat="1" ht="24" customHeight="1">
      <c r="A13" s="95">
        <v>103018004</v>
      </c>
      <c r="B13" s="115" t="s">
        <v>719</v>
      </c>
      <c r="C13" s="112"/>
      <c r="D13" s="112"/>
      <c r="E13" s="112">
        <f t="shared" si="0"/>
        <v>0</v>
      </c>
      <c r="F13" s="95"/>
    </row>
    <row r="14" spans="1:6" s="88" customFormat="1" ht="24" customHeight="1">
      <c r="A14" s="95">
        <v>1030156</v>
      </c>
      <c r="B14" s="111" t="s">
        <v>720</v>
      </c>
      <c r="C14" s="112">
        <v>4000</v>
      </c>
      <c r="D14" s="112">
        <v>4000</v>
      </c>
      <c r="E14" s="112">
        <f t="shared" si="0"/>
        <v>0</v>
      </c>
      <c r="F14" s="95"/>
    </row>
    <row r="15" spans="1:6" s="88" customFormat="1" ht="33.75" customHeight="1">
      <c r="A15" s="95">
        <v>1300178</v>
      </c>
      <c r="B15" s="111" t="s">
        <v>721</v>
      </c>
      <c r="C15" s="112">
        <v>3200</v>
      </c>
      <c r="D15" s="112">
        <v>300</v>
      </c>
      <c r="E15" s="112">
        <f t="shared" si="0"/>
        <v>-2900</v>
      </c>
      <c r="F15" s="114"/>
    </row>
    <row r="16" spans="1:6" s="88" customFormat="1" ht="24" customHeight="1">
      <c r="A16" s="95">
        <v>1030199</v>
      </c>
      <c r="B16" s="111" t="s">
        <v>722</v>
      </c>
      <c r="C16" s="112"/>
      <c r="D16" s="112"/>
      <c r="E16" s="112">
        <f t="shared" si="0"/>
        <v>0</v>
      </c>
      <c r="F16" s="113"/>
    </row>
    <row r="17" spans="1:6" s="88" customFormat="1" ht="24" customHeight="1">
      <c r="A17" s="95">
        <v>1031099</v>
      </c>
      <c r="B17" s="111" t="s">
        <v>723</v>
      </c>
      <c r="C17" s="112">
        <f>C18</f>
        <v>3992</v>
      </c>
      <c r="D17" s="112">
        <f>D18</f>
        <v>3992</v>
      </c>
      <c r="E17" s="112">
        <f t="shared" si="0"/>
        <v>0</v>
      </c>
      <c r="F17" s="113"/>
    </row>
    <row r="18" spans="1:6" s="88" customFormat="1" ht="33.75" customHeight="1">
      <c r="A18" s="95">
        <v>103109998</v>
      </c>
      <c r="B18" s="111" t="s">
        <v>724</v>
      </c>
      <c r="C18" s="112">
        <v>3992</v>
      </c>
      <c r="D18" s="112">
        <v>3992</v>
      </c>
      <c r="E18" s="112">
        <f t="shared" si="0"/>
        <v>0</v>
      </c>
      <c r="F18" s="113"/>
    </row>
    <row r="19" spans="1:6" s="88" customFormat="1" ht="24" customHeight="1">
      <c r="A19" s="95"/>
      <c r="B19" s="116" t="s">
        <v>725</v>
      </c>
      <c r="C19" s="117">
        <f>C5+C6+C11+C14+C15+C16+C17</f>
        <v>175592</v>
      </c>
      <c r="D19" s="117">
        <f>D5+D6+D11+D14+D15+D16+D17</f>
        <v>118292</v>
      </c>
      <c r="E19" s="117">
        <f>E5+E6+E11+E14+E15+E16+E17</f>
        <v>-57300</v>
      </c>
      <c r="F19" s="113"/>
    </row>
    <row r="20" spans="1:6" s="88" customFormat="1" ht="24" customHeight="1">
      <c r="A20" s="95"/>
      <c r="B20" s="116" t="s">
        <v>726</v>
      </c>
      <c r="C20" s="117">
        <f>C21+C31+C32+C34+C35</f>
        <v>43650</v>
      </c>
      <c r="D20" s="117">
        <f>D21+D31+D32+D34+D35</f>
        <v>60999</v>
      </c>
      <c r="E20" s="117">
        <f>E21+E31+E32+E34+E35</f>
        <v>17349</v>
      </c>
      <c r="F20" s="113"/>
    </row>
    <row r="21" spans="1:6" s="88" customFormat="1" ht="24" customHeight="1">
      <c r="A21" s="95">
        <v>11004</v>
      </c>
      <c r="B21" s="98" t="s">
        <v>727</v>
      </c>
      <c r="C21" s="112">
        <f>SUM(C22:C30)</f>
        <v>1824</v>
      </c>
      <c r="D21" s="112">
        <f>SUM(D22:D30)</f>
        <v>1624</v>
      </c>
      <c r="E21" s="112">
        <f aca="true" t="shared" si="1" ref="E21:E31">D21-C21</f>
        <v>-200</v>
      </c>
      <c r="F21" s="113"/>
    </row>
    <row r="22" spans="1:6" s="88" customFormat="1" ht="24" customHeight="1">
      <c r="A22" s="95">
        <v>1100404</v>
      </c>
      <c r="B22" s="98" t="s">
        <v>728</v>
      </c>
      <c r="C22" s="112"/>
      <c r="D22" s="112"/>
      <c r="E22" s="112">
        <f t="shared" si="1"/>
        <v>0</v>
      </c>
      <c r="F22" s="113"/>
    </row>
    <row r="23" spans="1:6" s="88" customFormat="1" ht="24" customHeight="1">
      <c r="A23" s="95">
        <v>1100405</v>
      </c>
      <c r="B23" s="118" t="s">
        <v>729</v>
      </c>
      <c r="C23" s="94"/>
      <c r="D23" s="94"/>
      <c r="E23" s="112">
        <f t="shared" si="1"/>
        <v>0</v>
      </c>
      <c r="F23" s="113"/>
    </row>
    <row r="24" spans="1:6" s="88" customFormat="1" ht="24" customHeight="1">
      <c r="A24" s="95">
        <v>1100406</v>
      </c>
      <c r="B24" s="118" t="s">
        <v>730</v>
      </c>
      <c r="C24" s="94">
        <v>156</v>
      </c>
      <c r="D24" s="94">
        <v>156</v>
      </c>
      <c r="E24" s="112">
        <f t="shared" si="1"/>
        <v>0</v>
      </c>
      <c r="F24" s="113"/>
    </row>
    <row r="25" spans="1:6" s="88" customFormat="1" ht="24" customHeight="1">
      <c r="A25" s="95">
        <v>1100407</v>
      </c>
      <c r="B25" s="118" t="s">
        <v>731</v>
      </c>
      <c r="C25" s="94"/>
      <c r="D25" s="94"/>
      <c r="E25" s="112">
        <f t="shared" si="1"/>
        <v>0</v>
      </c>
      <c r="F25" s="113"/>
    </row>
    <row r="26" spans="1:6" s="88" customFormat="1" ht="24" customHeight="1">
      <c r="A26" s="95">
        <v>1100408</v>
      </c>
      <c r="B26" s="118" t="s">
        <v>732</v>
      </c>
      <c r="C26" s="94"/>
      <c r="D26" s="94"/>
      <c r="E26" s="112">
        <f t="shared" si="1"/>
        <v>0</v>
      </c>
      <c r="F26" s="113"/>
    </row>
    <row r="27" spans="1:6" s="88" customFormat="1" ht="24" customHeight="1">
      <c r="A27" s="95">
        <v>1100409</v>
      </c>
      <c r="B27" s="118" t="s">
        <v>733</v>
      </c>
      <c r="C27" s="94"/>
      <c r="D27" s="94"/>
      <c r="E27" s="112">
        <f t="shared" si="1"/>
        <v>0</v>
      </c>
      <c r="F27" s="113"/>
    </row>
    <row r="28" spans="1:6" s="88" customFormat="1" ht="24" customHeight="1">
      <c r="A28" s="95">
        <v>1100410</v>
      </c>
      <c r="B28" s="118" t="s">
        <v>734</v>
      </c>
      <c r="C28" s="94"/>
      <c r="D28" s="94"/>
      <c r="E28" s="112">
        <f t="shared" si="1"/>
        <v>0</v>
      </c>
      <c r="F28" s="113"/>
    </row>
    <row r="29" spans="1:6" s="88" customFormat="1" ht="24" customHeight="1">
      <c r="A29" s="95">
        <v>1100411</v>
      </c>
      <c r="B29" s="118" t="s">
        <v>735</v>
      </c>
      <c r="C29" s="94"/>
      <c r="D29" s="94"/>
      <c r="E29" s="112">
        <f t="shared" si="1"/>
        <v>0</v>
      </c>
      <c r="F29" s="113"/>
    </row>
    <row r="30" spans="1:6" s="88" customFormat="1" ht="24" customHeight="1">
      <c r="A30" s="95">
        <v>1100499</v>
      </c>
      <c r="B30" s="118" t="s">
        <v>736</v>
      </c>
      <c r="C30" s="94">
        <v>1668</v>
      </c>
      <c r="D30" s="94">
        <v>1468</v>
      </c>
      <c r="E30" s="112">
        <f t="shared" si="1"/>
        <v>-200</v>
      </c>
      <c r="F30" s="119"/>
    </row>
    <row r="31" spans="1:6" s="88" customFormat="1" ht="24" customHeight="1">
      <c r="A31" s="95">
        <v>11006</v>
      </c>
      <c r="B31" s="115" t="s">
        <v>737</v>
      </c>
      <c r="C31" s="112"/>
      <c r="D31" s="112"/>
      <c r="E31" s="112">
        <f t="shared" si="1"/>
        <v>0</v>
      </c>
      <c r="F31" s="113"/>
    </row>
    <row r="32" spans="1:6" s="88" customFormat="1" ht="24" customHeight="1">
      <c r="A32" s="95">
        <v>11008</v>
      </c>
      <c r="B32" s="115" t="s">
        <v>738</v>
      </c>
      <c r="C32" s="112">
        <f>C33</f>
        <v>15194</v>
      </c>
      <c r="D32" s="112">
        <f>D33</f>
        <v>16315</v>
      </c>
      <c r="E32" s="112">
        <f>E33</f>
        <v>1121</v>
      </c>
      <c r="F32" s="113"/>
    </row>
    <row r="33" spans="1:6" s="88" customFormat="1" ht="24" customHeight="1">
      <c r="A33" s="95">
        <v>1100802</v>
      </c>
      <c r="B33" s="98" t="s">
        <v>739</v>
      </c>
      <c r="C33" s="112">
        <v>15194</v>
      </c>
      <c r="D33" s="112">
        <v>16315</v>
      </c>
      <c r="E33" s="112">
        <f aca="true" t="shared" si="2" ref="E33:E42">D33-C33</f>
        <v>1121</v>
      </c>
      <c r="F33" s="113"/>
    </row>
    <row r="34" spans="1:6" s="88" customFormat="1" ht="24" customHeight="1">
      <c r="A34" s="95">
        <v>11009</v>
      </c>
      <c r="B34" s="115" t="s">
        <v>740</v>
      </c>
      <c r="C34" s="112"/>
      <c r="D34" s="112"/>
      <c r="E34" s="112">
        <f t="shared" si="2"/>
        <v>0</v>
      </c>
      <c r="F34" s="113"/>
    </row>
    <row r="35" spans="1:6" s="88" customFormat="1" ht="24" customHeight="1">
      <c r="A35" s="95">
        <v>11011</v>
      </c>
      <c r="B35" s="115" t="s">
        <v>741</v>
      </c>
      <c r="C35" s="112">
        <f>C36</f>
        <v>26632</v>
      </c>
      <c r="D35" s="112">
        <f>D36</f>
        <v>43060</v>
      </c>
      <c r="E35" s="112">
        <f>E36</f>
        <v>16428</v>
      </c>
      <c r="F35" s="113"/>
    </row>
    <row r="36" spans="1:6" s="88" customFormat="1" ht="24" customHeight="1">
      <c r="A36" s="95">
        <v>1101102</v>
      </c>
      <c r="B36" s="115" t="s">
        <v>742</v>
      </c>
      <c r="C36" s="112">
        <f>SUM(C37:C41)</f>
        <v>26632</v>
      </c>
      <c r="D36" s="112">
        <f>SUM(D37:D41)</f>
        <v>43060</v>
      </c>
      <c r="E36" s="112">
        <f t="shared" si="2"/>
        <v>16428</v>
      </c>
      <c r="F36" s="113"/>
    </row>
    <row r="37" spans="1:6" s="88" customFormat="1" ht="24" customHeight="1">
      <c r="A37" s="95">
        <v>110110211</v>
      </c>
      <c r="B37" s="114" t="s">
        <v>743</v>
      </c>
      <c r="C37" s="112"/>
      <c r="D37" s="112"/>
      <c r="E37" s="112">
        <f t="shared" si="2"/>
        <v>0</v>
      </c>
      <c r="F37" s="113"/>
    </row>
    <row r="38" spans="1:6" s="88" customFormat="1" ht="24" customHeight="1">
      <c r="A38" s="95">
        <v>110110231</v>
      </c>
      <c r="B38" s="114" t="s">
        <v>744</v>
      </c>
      <c r="C38" s="112"/>
      <c r="D38" s="112"/>
      <c r="E38" s="112">
        <f t="shared" si="2"/>
        <v>0</v>
      </c>
      <c r="F38" s="113"/>
    </row>
    <row r="39" spans="1:6" s="88" customFormat="1" ht="24" customHeight="1">
      <c r="A39" s="95">
        <v>110110233</v>
      </c>
      <c r="B39" s="114" t="s">
        <v>745</v>
      </c>
      <c r="C39" s="112"/>
      <c r="D39" s="112">
        <v>10500</v>
      </c>
      <c r="E39" s="112">
        <f t="shared" si="2"/>
        <v>10500</v>
      </c>
      <c r="F39" s="113"/>
    </row>
    <row r="40" spans="1:6" s="88" customFormat="1" ht="39" customHeight="1">
      <c r="A40" s="95">
        <v>110110298</v>
      </c>
      <c r="B40" s="114" t="s">
        <v>746</v>
      </c>
      <c r="C40" s="112"/>
      <c r="D40" s="112">
        <f>3000+7900</f>
        <v>10900</v>
      </c>
      <c r="E40" s="112">
        <f t="shared" si="2"/>
        <v>10900</v>
      </c>
      <c r="F40" s="113"/>
    </row>
    <row r="41" spans="1:6" s="88" customFormat="1" ht="24" customHeight="1">
      <c r="A41" s="95">
        <v>110110299</v>
      </c>
      <c r="B41" s="114" t="s">
        <v>747</v>
      </c>
      <c r="C41" s="112">
        <v>26632</v>
      </c>
      <c r="D41" s="112">
        <v>21660</v>
      </c>
      <c r="E41" s="112">
        <f t="shared" si="2"/>
        <v>-4972</v>
      </c>
      <c r="F41" s="119"/>
    </row>
    <row r="42" spans="1:6" s="88" customFormat="1" ht="24" customHeight="1">
      <c r="A42" s="95"/>
      <c r="B42" s="116" t="s">
        <v>748</v>
      </c>
      <c r="C42" s="117">
        <f>C19+C20</f>
        <v>219242</v>
      </c>
      <c r="D42" s="117">
        <f>D19+D20</f>
        <v>179291</v>
      </c>
      <c r="E42" s="117">
        <f t="shared" si="2"/>
        <v>-39951</v>
      </c>
      <c r="F42" s="113"/>
    </row>
    <row r="43" s="88" customFormat="1" ht="13.5"/>
    <row r="44" s="88" customFormat="1" ht="13.5"/>
    <row r="45" s="88" customFormat="1" ht="13.5"/>
    <row r="46" s="88" customFormat="1" ht="13.5"/>
    <row r="47" s="88" customFormat="1" ht="13.5"/>
    <row r="48" s="88" customFormat="1" ht="13.5"/>
    <row r="49" s="88" customFormat="1" ht="13.5"/>
    <row r="50" s="88" customFormat="1" ht="13.5"/>
    <row r="51" s="88" customFormat="1" ht="13.5"/>
    <row r="52" s="88" customFormat="1" ht="13.5"/>
    <row r="53" s="88" customFormat="1" ht="13.5"/>
    <row r="54" s="88" customFormat="1" ht="13.5"/>
    <row r="55" s="88" customFormat="1" ht="13.5"/>
    <row r="56" s="88" customFormat="1" ht="13.5"/>
    <row r="57" s="88" customFormat="1" ht="13.5"/>
    <row r="58" s="88" customFormat="1" ht="13.5"/>
    <row r="59" s="88" customFormat="1" ht="13.5"/>
    <row r="60" s="88" customFormat="1" ht="13.5"/>
    <row r="61" s="88" customFormat="1" ht="13.5"/>
    <row r="62" s="88" customFormat="1" ht="13.5"/>
    <row r="63" s="88" customFormat="1" ht="13.5"/>
    <row r="64" s="88" customFormat="1" ht="13.5"/>
    <row r="65" s="88" customFormat="1" ht="13.5"/>
    <row r="66" s="88" customFormat="1" ht="13.5"/>
    <row r="67" s="88" customFormat="1" ht="13.5"/>
    <row r="68" s="88" customFormat="1" ht="13.5"/>
    <row r="69" s="88" customFormat="1" ht="13.5"/>
    <row r="70" s="88" customFormat="1" ht="13.5"/>
    <row r="71" s="88" customFormat="1" ht="13.5"/>
    <row r="72" s="88" customFormat="1" ht="13.5"/>
    <row r="73" s="88" customFormat="1" ht="13.5"/>
    <row r="74" s="88" customFormat="1" ht="13.5"/>
    <row r="75" s="88" customFormat="1" ht="13.5"/>
    <row r="76" s="88" customFormat="1" ht="13.5"/>
    <row r="77" s="88" customFormat="1" ht="13.5"/>
    <row r="78" s="88" customFormat="1" ht="13.5"/>
    <row r="79" s="88" customFormat="1" ht="13.5"/>
    <row r="80" s="88" customFormat="1" ht="13.5"/>
    <row r="81" s="88" customFormat="1" ht="13.5"/>
    <row r="82" s="88" customFormat="1" ht="13.5"/>
    <row r="83" s="88" customFormat="1" ht="13.5"/>
    <row r="84" s="88" customFormat="1" ht="13.5"/>
    <row r="85" s="88" customFormat="1" ht="13.5"/>
    <row r="86" s="88" customFormat="1" ht="13.5"/>
    <row r="87" s="88" customFormat="1" ht="13.5"/>
    <row r="88" s="88" customFormat="1" ht="13.5"/>
    <row r="89" s="88" customFormat="1" ht="13.5"/>
    <row r="90" s="88" customFormat="1" ht="13.5"/>
    <row r="91" s="88" customFormat="1" ht="13.5"/>
    <row r="92" s="88" customFormat="1" ht="13.5"/>
    <row r="93" s="88" customFormat="1" ht="13.5"/>
    <row r="94" s="88" customFormat="1" ht="13.5"/>
    <row r="95" s="88" customFormat="1" ht="13.5"/>
    <row r="96" s="88" customFormat="1" ht="13.5"/>
    <row r="97" s="88" customFormat="1" ht="13.5"/>
    <row r="98" s="88" customFormat="1" ht="13.5"/>
    <row r="99" s="88" customFormat="1" ht="13.5"/>
    <row r="100" s="88" customFormat="1" ht="13.5"/>
    <row r="101" s="88" customFormat="1" ht="13.5"/>
    <row r="102" s="88" customFormat="1" ht="13.5"/>
    <row r="103" s="88" customFormat="1" ht="13.5"/>
    <row r="104" s="88" customFormat="1" ht="13.5"/>
    <row r="105" s="88" customFormat="1" ht="13.5"/>
    <row r="106" s="88" customFormat="1" ht="13.5"/>
    <row r="107" s="88" customFormat="1" ht="13.5"/>
    <row r="108" s="88" customFormat="1" ht="13.5"/>
    <row r="109" s="88" customFormat="1" ht="13.5"/>
    <row r="110" s="88" customFormat="1" ht="13.5"/>
    <row r="111" s="88" customFormat="1" ht="13.5"/>
    <row r="112" s="88" customFormat="1" ht="13.5"/>
    <row r="113" s="88" customFormat="1" ht="13.5"/>
    <row r="114" s="88" customFormat="1" ht="13.5"/>
    <row r="115" s="88" customFormat="1" ht="13.5"/>
    <row r="116" s="88" customFormat="1" ht="13.5"/>
    <row r="117" s="88" customFormat="1" ht="13.5"/>
    <row r="118" s="88" customFormat="1" ht="13.5"/>
  </sheetData>
  <sheetProtection/>
  <mergeCells count="1">
    <mergeCell ref="A2:F2"/>
  </mergeCells>
  <printOptions horizontalCentered="1"/>
  <pageMargins left="0.5902777777777778" right="0.5902777777777778" top="0.9444444444444444" bottom="0.5902777777777778" header="0.3145833333333333" footer="0.39305555555555555"/>
  <pageSetup firstPageNumber="27" useFirstPageNumber="1" fitToHeight="0" fitToWidth="1" horizontalDpi="600" verticalDpi="600" orientation="portrait" paperSize="9" scale="83"/>
  <headerFooter scaleWithDoc="0" alignWithMargins="0">
    <oddFooter>&amp;C&amp;"Times New Roman"&amp;12— &amp;P —</oddFooter>
  </headerFooter>
</worksheet>
</file>

<file path=xl/worksheets/sheet5.xml><?xml version="1.0" encoding="utf-8"?>
<worksheet xmlns="http://schemas.openxmlformats.org/spreadsheetml/2006/main" xmlns:r="http://schemas.openxmlformats.org/officeDocument/2006/relationships">
  <dimension ref="A1:F98"/>
  <sheetViews>
    <sheetView showZeros="0" zoomScaleSheetLayoutView="100" workbookViewId="0" topLeftCell="A1">
      <selection activeCell="I5" sqref="I5"/>
    </sheetView>
  </sheetViews>
  <sheetFormatPr defaultColWidth="9.00390625" defaultRowHeight="15.75" customHeight="1"/>
  <cols>
    <col min="1" max="1" width="9.125" style="89" customWidth="1"/>
    <col min="2" max="2" width="46.75390625" style="89" customWidth="1"/>
    <col min="3" max="5" width="10.75390625" style="90" customWidth="1"/>
    <col min="6" max="6" width="8.75390625" style="91" customWidth="1"/>
    <col min="7" max="16384" width="9.00390625" style="89" customWidth="1"/>
  </cols>
  <sheetData>
    <row r="1" ht="18" customHeight="1">
      <c r="A1" s="89" t="s">
        <v>749</v>
      </c>
    </row>
    <row r="2" spans="1:6" ht="30.75" customHeight="1">
      <c r="A2" s="180" t="s">
        <v>750</v>
      </c>
      <c r="B2" s="181"/>
      <c r="C2" s="181"/>
      <c r="D2" s="181"/>
      <c r="E2" s="181"/>
      <c r="F2" s="181"/>
    </row>
    <row r="3" spans="2:6" ht="18.75" customHeight="1">
      <c r="B3" s="92"/>
      <c r="C3" s="182" t="s">
        <v>751</v>
      </c>
      <c r="D3" s="182"/>
      <c r="E3" s="182"/>
      <c r="F3" s="182"/>
    </row>
    <row r="4" spans="1:6" s="87" customFormat="1" ht="21" customHeight="1">
      <c r="A4" s="93" t="s">
        <v>752</v>
      </c>
      <c r="B4" s="93" t="s">
        <v>753</v>
      </c>
      <c r="C4" s="93" t="s">
        <v>120</v>
      </c>
      <c r="D4" s="93" t="s">
        <v>121</v>
      </c>
      <c r="E4" s="93" t="s">
        <v>122</v>
      </c>
      <c r="F4" s="94" t="s">
        <v>754</v>
      </c>
    </row>
    <row r="5" spans="1:6" s="88" customFormat="1" ht="19.5" customHeight="1">
      <c r="A5" s="95">
        <v>208</v>
      </c>
      <c r="B5" s="96" t="s">
        <v>755</v>
      </c>
      <c r="C5" s="97">
        <f>C6</f>
        <v>156</v>
      </c>
      <c r="D5" s="97">
        <f>D6</f>
        <v>156</v>
      </c>
      <c r="E5" s="97">
        <f aca="true" t="shared" si="0" ref="E5:E69">D5-C5</f>
        <v>0</v>
      </c>
      <c r="F5" s="98"/>
    </row>
    <row r="6" spans="1:6" s="88" customFormat="1" ht="19.5" customHeight="1">
      <c r="A6" s="95">
        <v>20822</v>
      </c>
      <c r="B6" s="99" t="s">
        <v>756</v>
      </c>
      <c r="C6" s="97">
        <f>SUM(C7:C9)</f>
        <v>156</v>
      </c>
      <c r="D6" s="97">
        <f>SUM(D7:D9)</f>
        <v>156</v>
      </c>
      <c r="E6" s="97">
        <f t="shared" si="0"/>
        <v>0</v>
      </c>
      <c r="F6" s="98"/>
    </row>
    <row r="7" spans="1:6" s="88" customFormat="1" ht="19.5" customHeight="1">
      <c r="A7" s="95">
        <v>2082201</v>
      </c>
      <c r="B7" s="99" t="s">
        <v>757</v>
      </c>
      <c r="C7" s="97">
        <v>156</v>
      </c>
      <c r="D7" s="97">
        <v>156</v>
      </c>
      <c r="E7" s="97">
        <f t="shared" si="0"/>
        <v>0</v>
      </c>
      <c r="F7" s="98"/>
    </row>
    <row r="8" spans="1:6" s="88" customFormat="1" ht="19.5" customHeight="1">
      <c r="A8" s="95">
        <v>2082202</v>
      </c>
      <c r="B8" s="99" t="s">
        <v>758</v>
      </c>
      <c r="C8" s="97"/>
      <c r="D8" s="97"/>
      <c r="E8" s="97">
        <f t="shared" si="0"/>
        <v>0</v>
      </c>
      <c r="F8" s="98"/>
    </row>
    <row r="9" spans="1:6" s="88" customFormat="1" ht="19.5" customHeight="1">
      <c r="A9" s="95">
        <v>2082299</v>
      </c>
      <c r="B9" s="99" t="s">
        <v>759</v>
      </c>
      <c r="C9" s="97"/>
      <c r="D9" s="97"/>
      <c r="E9" s="97">
        <f t="shared" si="0"/>
        <v>0</v>
      </c>
      <c r="F9" s="98"/>
    </row>
    <row r="10" spans="1:6" s="88" customFormat="1" ht="19.5" customHeight="1">
      <c r="A10" s="95">
        <v>212</v>
      </c>
      <c r="B10" s="96" t="s">
        <v>760</v>
      </c>
      <c r="C10" s="97">
        <f>C11+C26+C27+C31+C34+C22</f>
        <v>154003</v>
      </c>
      <c r="D10" s="97">
        <f>D11+D26+D27+D31+D34+D22</f>
        <v>107203</v>
      </c>
      <c r="E10" s="97">
        <f t="shared" si="0"/>
        <v>-46800</v>
      </c>
      <c r="F10" s="98"/>
    </row>
    <row r="11" spans="1:6" s="88" customFormat="1" ht="19.5" customHeight="1">
      <c r="A11" s="95">
        <v>21208</v>
      </c>
      <c r="B11" s="96" t="s">
        <v>761</v>
      </c>
      <c r="C11" s="97">
        <f>SUM(C12:C21)</f>
        <v>135708</v>
      </c>
      <c r="D11" s="97">
        <f>SUM(D12:D21)</f>
        <v>81308</v>
      </c>
      <c r="E11" s="97">
        <f t="shared" si="0"/>
        <v>-54400</v>
      </c>
      <c r="F11" s="98"/>
    </row>
    <row r="12" spans="1:6" s="88" customFormat="1" ht="19.5" customHeight="1">
      <c r="A12" s="95">
        <v>2120801</v>
      </c>
      <c r="B12" s="95" t="s">
        <v>762</v>
      </c>
      <c r="C12" s="97">
        <v>32357</v>
      </c>
      <c r="D12" s="97">
        <v>19414</v>
      </c>
      <c r="E12" s="97">
        <f t="shared" si="0"/>
        <v>-12943</v>
      </c>
      <c r="F12" s="98"/>
    </row>
    <row r="13" spans="1:6" s="88" customFormat="1" ht="19.5" customHeight="1">
      <c r="A13" s="95">
        <v>2120802</v>
      </c>
      <c r="B13" s="95" t="s">
        <v>763</v>
      </c>
      <c r="C13" s="97">
        <v>6603</v>
      </c>
      <c r="D13" s="97">
        <v>3961</v>
      </c>
      <c r="E13" s="97">
        <f t="shared" si="0"/>
        <v>-2642</v>
      </c>
      <c r="F13" s="98"/>
    </row>
    <row r="14" spans="1:6" s="88" customFormat="1" ht="19.5" customHeight="1">
      <c r="A14" s="95">
        <v>2120803</v>
      </c>
      <c r="B14" s="95" t="s">
        <v>764</v>
      </c>
      <c r="C14" s="97">
        <v>9006</v>
      </c>
      <c r="D14" s="97">
        <v>5403</v>
      </c>
      <c r="E14" s="97">
        <f t="shared" si="0"/>
        <v>-3603</v>
      </c>
      <c r="F14" s="98"/>
    </row>
    <row r="15" spans="1:6" s="88" customFormat="1" ht="19.5" customHeight="1">
      <c r="A15" s="95">
        <v>2120804</v>
      </c>
      <c r="B15" s="95" t="s">
        <v>765</v>
      </c>
      <c r="C15" s="97">
        <v>1500</v>
      </c>
      <c r="D15" s="97">
        <v>1500</v>
      </c>
      <c r="E15" s="97">
        <f t="shared" si="0"/>
        <v>0</v>
      </c>
      <c r="F15" s="98"/>
    </row>
    <row r="16" spans="1:6" s="88" customFormat="1" ht="19.5" customHeight="1">
      <c r="A16" s="95">
        <v>2120805</v>
      </c>
      <c r="B16" s="95" t="s">
        <v>766</v>
      </c>
      <c r="C16" s="97">
        <v>18490</v>
      </c>
      <c r="D16" s="97">
        <v>11094</v>
      </c>
      <c r="E16" s="97">
        <f t="shared" si="0"/>
        <v>-7396</v>
      </c>
      <c r="F16" s="98"/>
    </row>
    <row r="17" spans="1:6" s="88" customFormat="1" ht="19.5" customHeight="1">
      <c r="A17" s="95">
        <v>2120806</v>
      </c>
      <c r="B17" s="95" t="s">
        <v>767</v>
      </c>
      <c r="C17" s="97">
        <v>3288</v>
      </c>
      <c r="D17" s="97">
        <v>1973</v>
      </c>
      <c r="E17" s="97">
        <f t="shared" si="0"/>
        <v>-1315</v>
      </c>
      <c r="F17" s="98"/>
    </row>
    <row r="18" spans="1:6" s="88" customFormat="1" ht="19.5" customHeight="1">
      <c r="A18" s="95">
        <v>2120807</v>
      </c>
      <c r="B18" s="95" t="s">
        <v>768</v>
      </c>
      <c r="C18" s="97"/>
      <c r="D18" s="97"/>
      <c r="E18" s="97">
        <f t="shared" si="0"/>
        <v>0</v>
      </c>
      <c r="F18" s="98"/>
    </row>
    <row r="19" spans="1:6" s="88" customFormat="1" ht="19.5" customHeight="1">
      <c r="A19" s="95">
        <v>2120810</v>
      </c>
      <c r="B19" s="95" t="s">
        <v>769</v>
      </c>
      <c r="C19" s="97"/>
      <c r="D19" s="97"/>
      <c r="E19" s="97">
        <f t="shared" si="0"/>
        <v>0</v>
      </c>
      <c r="F19" s="98"/>
    </row>
    <row r="20" spans="1:6" s="88" customFormat="1" ht="19.5" customHeight="1">
      <c r="A20" s="95">
        <v>2120811</v>
      </c>
      <c r="B20" s="100" t="s">
        <v>770</v>
      </c>
      <c r="C20" s="97"/>
      <c r="D20" s="97"/>
      <c r="E20" s="97">
        <f t="shared" si="0"/>
        <v>0</v>
      </c>
      <c r="F20" s="98"/>
    </row>
    <row r="21" spans="1:6" s="88" customFormat="1" ht="19.5" customHeight="1">
      <c r="A21" s="95">
        <v>2120899</v>
      </c>
      <c r="B21" s="95" t="s">
        <v>771</v>
      </c>
      <c r="C21" s="97">
        <v>64464</v>
      </c>
      <c r="D21" s="97">
        <f>37963</f>
        <v>37963</v>
      </c>
      <c r="E21" s="97">
        <f t="shared" si="0"/>
        <v>-26501</v>
      </c>
      <c r="F21" s="98"/>
    </row>
    <row r="22" spans="1:6" s="88" customFormat="1" ht="19.5" customHeight="1">
      <c r="A22" s="95">
        <v>21210</v>
      </c>
      <c r="B22" s="95" t="s">
        <v>772</v>
      </c>
      <c r="C22" s="97">
        <f>SUM(C23:C25)</f>
        <v>8220</v>
      </c>
      <c r="D22" s="97">
        <f>SUM(D23:D25)</f>
        <v>8220</v>
      </c>
      <c r="E22" s="97">
        <f t="shared" si="0"/>
        <v>0</v>
      </c>
      <c r="F22" s="98"/>
    </row>
    <row r="23" spans="1:6" s="88" customFormat="1" ht="19.5" customHeight="1">
      <c r="A23" s="95">
        <v>2121001</v>
      </c>
      <c r="B23" s="95" t="s">
        <v>762</v>
      </c>
      <c r="C23" s="97"/>
      <c r="D23" s="97"/>
      <c r="E23" s="97">
        <f t="shared" si="0"/>
        <v>0</v>
      </c>
      <c r="F23" s="98"/>
    </row>
    <row r="24" spans="1:6" s="88" customFormat="1" ht="19.5" customHeight="1">
      <c r="A24" s="95">
        <v>2121002</v>
      </c>
      <c r="B24" s="95" t="s">
        <v>763</v>
      </c>
      <c r="C24" s="97"/>
      <c r="D24" s="97"/>
      <c r="E24" s="97">
        <f t="shared" si="0"/>
        <v>0</v>
      </c>
      <c r="F24" s="98"/>
    </row>
    <row r="25" spans="1:6" s="88" customFormat="1" ht="19.5" customHeight="1">
      <c r="A25" s="95">
        <v>2121099</v>
      </c>
      <c r="B25" s="95" t="s">
        <v>773</v>
      </c>
      <c r="C25" s="97">
        <v>8220</v>
      </c>
      <c r="D25" s="97">
        <v>8220</v>
      </c>
      <c r="E25" s="97">
        <f t="shared" si="0"/>
        <v>0</v>
      </c>
      <c r="F25" s="98"/>
    </row>
    <row r="26" spans="1:6" s="88" customFormat="1" ht="19.5" customHeight="1">
      <c r="A26" s="95">
        <v>21211</v>
      </c>
      <c r="B26" s="96" t="s">
        <v>774</v>
      </c>
      <c r="C26" s="97"/>
      <c r="D26" s="97"/>
      <c r="E26" s="97">
        <f t="shared" si="0"/>
        <v>0</v>
      </c>
      <c r="F26" s="98"/>
    </row>
    <row r="27" spans="1:6" s="88" customFormat="1" ht="19.5" customHeight="1">
      <c r="A27" s="95">
        <v>21213</v>
      </c>
      <c r="B27" s="96" t="s">
        <v>775</v>
      </c>
      <c r="C27" s="97">
        <f>SUM(C28:C30)</f>
        <v>6875</v>
      </c>
      <c r="D27" s="97">
        <f>SUM(D28:D30)</f>
        <v>6875</v>
      </c>
      <c r="E27" s="97">
        <f t="shared" si="0"/>
        <v>0</v>
      </c>
      <c r="F27" s="98"/>
    </row>
    <row r="28" spans="1:6" s="88" customFormat="1" ht="19.5" customHeight="1">
      <c r="A28" s="95">
        <v>2121301</v>
      </c>
      <c r="B28" s="95" t="s">
        <v>776</v>
      </c>
      <c r="C28" s="97">
        <v>2702</v>
      </c>
      <c r="D28" s="97">
        <v>2702</v>
      </c>
      <c r="E28" s="97">
        <f t="shared" si="0"/>
        <v>0</v>
      </c>
      <c r="F28" s="98"/>
    </row>
    <row r="29" spans="1:6" s="88" customFormat="1" ht="19.5" customHeight="1">
      <c r="A29" s="95">
        <v>2121302</v>
      </c>
      <c r="B29" s="95" t="s">
        <v>777</v>
      </c>
      <c r="C29" s="97">
        <v>2492</v>
      </c>
      <c r="D29" s="97">
        <v>2492</v>
      </c>
      <c r="E29" s="97">
        <f t="shared" si="0"/>
        <v>0</v>
      </c>
      <c r="F29" s="98"/>
    </row>
    <row r="30" spans="1:6" s="88" customFormat="1" ht="19.5" customHeight="1">
      <c r="A30" s="95">
        <v>2121399</v>
      </c>
      <c r="B30" s="95" t="s">
        <v>778</v>
      </c>
      <c r="C30" s="97">
        <v>1681</v>
      </c>
      <c r="D30" s="97">
        <v>1681</v>
      </c>
      <c r="E30" s="97">
        <f t="shared" si="0"/>
        <v>0</v>
      </c>
      <c r="F30" s="98"/>
    </row>
    <row r="31" spans="1:6" s="88" customFormat="1" ht="19.5" customHeight="1">
      <c r="A31" s="95">
        <v>21214</v>
      </c>
      <c r="B31" s="96" t="s">
        <v>779</v>
      </c>
      <c r="C31" s="97">
        <f>SUM(C32:C33)</f>
        <v>3200</v>
      </c>
      <c r="D31" s="97">
        <f>SUM(D32:D33)</f>
        <v>300</v>
      </c>
      <c r="E31" s="97">
        <f t="shared" si="0"/>
        <v>-2900</v>
      </c>
      <c r="F31" s="98"/>
    </row>
    <row r="32" spans="1:6" s="88" customFormat="1" ht="19.5" customHeight="1">
      <c r="A32" s="95">
        <v>2121401</v>
      </c>
      <c r="B32" s="95" t="s">
        <v>780</v>
      </c>
      <c r="C32" s="97">
        <v>3200</v>
      </c>
      <c r="D32" s="97">
        <v>300</v>
      </c>
      <c r="E32" s="97">
        <f t="shared" si="0"/>
        <v>-2900</v>
      </c>
      <c r="F32" s="98"/>
    </row>
    <row r="33" spans="1:6" s="88" customFormat="1" ht="19.5" customHeight="1">
      <c r="A33" s="95">
        <v>2121499</v>
      </c>
      <c r="B33" s="99" t="s">
        <v>781</v>
      </c>
      <c r="C33" s="97"/>
      <c r="D33" s="97"/>
      <c r="E33" s="97">
        <f t="shared" si="0"/>
        <v>0</v>
      </c>
      <c r="F33" s="98"/>
    </row>
    <row r="34" spans="1:6" s="88" customFormat="1" ht="19.5" customHeight="1">
      <c r="A34" s="95">
        <v>21216</v>
      </c>
      <c r="B34" s="99" t="s">
        <v>782</v>
      </c>
      <c r="C34" s="97">
        <f>C35</f>
        <v>0</v>
      </c>
      <c r="D34" s="97">
        <f>D35</f>
        <v>10500</v>
      </c>
      <c r="E34" s="97">
        <f t="shared" si="0"/>
        <v>10500</v>
      </c>
      <c r="F34" s="98"/>
    </row>
    <row r="35" spans="1:6" s="88" customFormat="1" ht="19.5" customHeight="1">
      <c r="A35" s="95">
        <v>2121699</v>
      </c>
      <c r="B35" s="99" t="s">
        <v>783</v>
      </c>
      <c r="C35" s="97"/>
      <c r="D35" s="97">
        <v>10500</v>
      </c>
      <c r="E35" s="97">
        <f t="shared" si="0"/>
        <v>10500</v>
      </c>
      <c r="F35" s="98"/>
    </row>
    <row r="36" spans="1:6" s="88" customFormat="1" ht="19.5" customHeight="1">
      <c r="A36" s="95">
        <v>214</v>
      </c>
      <c r="B36" s="99" t="s">
        <v>784</v>
      </c>
      <c r="C36" s="97">
        <f>C37</f>
        <v>0</v>
      </c>
      <c r="D36" s="97"/>
      <c r="E36" s="97">
        <f t="shared" si="0"/>
        <v>0</v>
      </c>
      <c r="F36" s="98"/>
    </row>
    <row r="37" spans="1:6" s="88" customFormat="1" ht="19.5" customHeight="1">
      <c r="A37" s="95">
        <v>21462</v>
      </c>
      <c r="B37" s="95" t="s">
        <v>785</v>
      </c>
      <c r="C37" s="97">
        <f>C38</f>
        <v>0</v>
      </c>
      <c r="D37" s="97"/>
      <c r="E37" s="97">
        <f t="shared" si="0"/>
        <v>0</v>
      </c>
      <c r="F37" s="98"/>
    </row>
    <row r="38" spans="1:6" s="88" customFormat="1" ht="19.5" customHeight="1">
      <c r="A38" s="95">
        <v>2146299</v>
      </c>
      <c r="B38" s="95" t="s">
        <v>786</v>
      </c>
      <c r="C38" s="97"/>
      <c r="D38" s="97"/>
      <c r="E38" s="97">
        <f t="shared" si="0"/>
        <v>0</v>
      </c>
      <c r="F38" s="98"/>
    </row>
    <row r="39" spans="1:6" s="88" customFormat="1" ht="19.5" customHeight="1">
      <c r="A39" s="95">
        <v>215</v>
      </c>
      <c r="B39" s="99" t="s">
        <v>787</v>
      </c>
      <c r="C39" s="97">
        <f>C40</f>
        <v>0</v>
      </c>
      <c r="D39" s="97"/>
      <c r="E39" s="97">
        <f t="shared" si="0"/>
        <v>0</v>
      </c>
      <c r="F39" s="98"/>
    </row>
    <row r="40" spans="1:6" s="88" customFormat="1" ht="19.5" customHeight="1">
      <c r="A40" s="95">
        <v>21562</v>
      </c>
      <c r="B40" s="95" t="s">
        <v>788</v>
      </c>
      <c r="C40" s="97">
        <v>0</v>
      </c>
      <c r="D40" s="97"/>
      <c r="E40" s="97">
        <f t="shared" si="0"/>
        <v>0</v>
      </c>
      <c r="F40" s="98"/>
    </row>
    <row r="41" spans="1:6" s="88" customFormat="1" ht="19.5" customHeight="1">
      <c r="A41" s="95">
        <v>2156202</v>
      </c>
      <c r="B41" s="95" t="s">
        <v>789</v>
      </c>
      <c r="C41" s="97"/>
      <c r="D41" s="97"/>
      <c r="E41" s="97">
        <f t="shared" si="0"/>
        <v>0</v>
      </c>
      <c r="F41" s="98"/>
    </row>
    <row r="42" spans="1:6" s="88" customFormat="1" ht="19.5" customHeight="1">
      <c r="A42" s="95">
        <v>216</v>
      </c>
      <c r="B42" s="99" t="s">
        <v>790</v>
      </c>
      <c r="C42" s="97">
        <f>C43</f>
        <v>0</v>
      </c>
      <c r="D42" s="97"/>
      <c r="E42" s="97">
        <f t="shared" si="0"/>
        <v>0</v>
      </c>
      <c r="F42" s="98"/>
    </row>
    <row r="43" spans="1:6" s="88" customFormat="1" ht="19.5" customHeight="1">
      <c r="A43" s="95">
        <v>21660</v>
      </c>
      <c r="B43" s="95" t="s">
        <v>791</v>
      </c>
      <c r="C43" s="97">
        <f>C44</f>
        <v>0</v>
      </c>
      <c r="D43" s="97"/>
      <c r="E43" s="97">
        <f t="shared" si="0"/>
        <v>0</v>
      </c>
      <c r="F43" s="98"/>
    </row>
    <row r="44" spans="1:6" s="88" customFormat="1" ht="19.5" customHeight="1">
      <c r="A44" s="95">
        <v>2166004</v>
      </c>
      <c r="B44" s="95" t="s">
        <v>336</v>
      </c>
      <c r="C44" s="97"/>
      <c r="D44" s="97"/>
      <c r="E44" s="97">
        <f t="shared" si="0"/>
        <v>0</v>
      </c>
      <c r="F44" s="98"/>
    </row>
    <row r="45" spans="1:6" s="88" customFormat="1" ht="19.5" customHeight="1">
      <c r="A45" s="95">
        <v>229</v>
      </c>
      <c r="B45" s="99" t="s">
        <v>792</v>
      </c>
      <c r="C45" s="97">
        <f>C49+C46</f>
        <v>1668</v>
      </c>
      <c r="D45" s="97">
        <f>D49+D46</f>
        <v>12368</v>
      </c>
      <c r="E45" s="97">
        <f t="shared" si="0"/>
        <v>10700</v>
      </c>
      <c r="F45" s="98"/>
    </row>
    <row r="46" spans="1:6" s="88" customFormat="1" ht="19.5" customHeight="1">
      <c r="A46" s="95">
        <v>22904</v>
      </c>
      <c r="B46" s="99" t="s">
        <v>793</v>
      </c>
      <c r="C46" s="97">
        <f>SUM(C47:C48)</f>
        <v>0</v>
      </c>
      <c r="D46" s="97">
        <f>SUM(D47:D48)</f>
        <v>10900</v>
      </c>
      <c r="E46" s="97">
        <f t="shared" si="0"/>
        <v>10900</v>
      </c>
      <c r="F46" s="98"/>
    </row>
    <row r="47" spans="1:6" s="88" customFormat="1" ht="19.5" customHeight="1">
      <c r="A47" s="95">
        <v>2290401</v>
      </c>
      <c r="B47" s="99" t="s">
        <v>794</v>
      </c>
      <c r="C47" s="97"/>
      <c r="D47" s="97"/>
      <c r="E47" s="97">
        <f t="shared" si="0"/>
        <v>0</v>
      </c>
      <c r="F47" s="98"/>
    </row>
    <row r="48" spans="1:6" s="88" customFormat="1" ht="31.5" customHeight="1">
      <c r="A48" s="95">
        <v>2290402</v>
      </c>
      <c r="B48" s="99" t="s">
        <v>795</v>
      </c>
      <c r="C48" s="97"/>
      <c r="D48" s="97">
        <f>3000+7900</f>
        <v>10900</v>
      </c>
      <c r="E48" s="97">
        <f t="shared" si="0"/>
        <v>10900</v>
      </c>
      <c r="F48" s="98"/>
    </row>
    <row r="49" spans="1:6" s="88" customFormat="1" ht="19.5" customHeight="1">
      <c r="A49" s="95">
        <v>22960</v>
      </c>
      <c r="B49" s="95" t="s">
        <v>796</v>
      </c>
      <c r="C49" s="97">
        <f>SUM(C50:C54)</f>
        <v>1668</v>
      </c>
      <c r="D49" s="97">
        <f>SUM(D50:D54)</f>
        <v>1468</v>
      </c>
      <c r="E49" s="97">
        <f t="shared" si="0"/>
        <v>-200</v>
      </c>
      <c r="F49" s="98"/>
    </row>
    <row r="50" spans="1:6" s="88" customFormat="1" ht="19.5" customHeight="1">
      <c r="A50" s="95">
        <v>2296002</v>
      </c>
      <c r="B50" s="100" t="s">
        <v>797</v>
      </c>
      <c r="C50" s="97">
        <v>900</v>
      </c>
      <c r="D50" s="97">
        <v>700</v>
      </c>
      <c r="E50" s="97">
        <f t="shared" si="0"/>
        <v>-200</v>
      </c>
      <c r="F50" s="98"/>
    </row>
    <row r="51" spans="1:6" s="88" customFormat="1" ht="19.5" customHeight="1">
      <c r="A51" s="95">
        <v>2296003</v>
      </c>
      <c r="B51" s="95" t="s">
        <v>798</v>
      </c>
      <c r="C51" s="97">
        <v>750</v>
      </c>
      <c r="D51" s="97">
        <v>750</v>
      </c>
      <c r="E51" s="97">
        <f t="shared" si="0"/>
        <v>0</v>
      </c>
      <c r="F51" s="98"/>
    </row>
    <row r="52" spans="1:6" s="88" customFormat="1" ht="19.5" customHeight="1">
      <c r="A52" s="95">
        <v>2296005</v>
      </c>
      <c r="B52" s="95" t="s">
        <v>799</v>
      </c>
      <c r="C52" s="97"/>
      <c r="D52" s="97"/>
      <c r="E52" s="97">
        <f t="shared" si="0"/>
        <v>0</v>
      </c>
      <c r="F52" s="98"/>
    </row>
    <row r="53" spans="1:6" s="88" customFormat="1" ht="19.5" customHeight="1">
      <c r="A53" s="95">
        <v>2296006</v>
      </c>
      <c r="B53" s="95" t="s">
        <v>800</v>
      </c>
      <c r="C53" s="97">
        <v>18</v>
      </c>
      <c r="D53" s="97">
        <v>18</v>
      </c>
      <c r="E53" s="97">
        <f t="shared" si="0"/>
        <v>0</v>
      </c>
      <c r="F53" s="98"/>
    </row>
    <row r="54" spans="1:6" s="88" customFormat="1" ht="19.5" customHeight="1">
      <c r="A54" s="95">
        <v>2296013</v>
      </c>
      <c r="B54" s="95" t="s">
        <v>801</v>
      </c>
      <c r="C54" s="97"/>
      <c r="D54" s="97"/>
      <c r="E54" s="97">
        <f t="shared" si="0"/>
        <v>0</v>
      </c>
      <c r="F54" s="98"/>
    </row>
    <row r="55" spans="1:6" s="88" customFormat="1" ht="19.5" customHeight="1">
      <c r="A55" s="95">
        <v>232</v>
      </c>
      <c r="B55" s="98" t="s">
        <v>802</v>
      </c>
      <c r="C55" s="97">
        <f>C56</f>
        <v>11194</v>
      </c>
      <c r="D55" s="97">
        <f>D56</f>
        <v>11362</v>
      </c>
      <c r="E55" s="97">
        <f t="shared" si="0"/>
        <v>168</v>
      </c>
      <c r="F55" s="98"/>
    </row>
    <row r="56" spans="1:6" s="88" customFormat="1" ht="19.5" customHeight="1">
      <c r="A56" s="95">
        <v>23204</v>
      </c>
      <c r="B56" s="98" t="s">
        <v>803</v>
      </c>
      <c r="C56" s="97">
        <f>SUM(C57:C60)</f>
        <v>11194</v>
      </c>
      <c r="D56" s="97">
        <f>SUM(D57:D60)</f>
        <v>11362</v>
      </c>
      <c r="E56" s="97">
        <f t="shared" si="0"/>
        <v>168</v>
      </c>
      <c r="F56" s="98"/>
    </row>
    <row r="57" spans="1:6" s="88" customFormat="1" ht="19.5" customHeight="1">
      <c r="A57" s="95">
        <v>2320411</v>
      </c>
      <c r="B57" s="95" t="s">
        <v>804</v>
      </c>
      <c r="C57" s="97">
        <v>4061</v>
      </c>
      <c r="D57" s="97">
        <v>4061</v>
      </c>
      <c r="E57" s="97">
        <f t="shared" si="0"/>
        <v>0</v>
      </c>
      <c r="F57" s="98"/>
    </row>
    <row r="58" spans="1:6" s="88" customFormat="1" ht="19.5" customHeight="1">
      <c r="A58" s="95">
        <v>2320431</v>
      </c>
      <c r="B58" s="95" t="s">
        <v>805</v>
      </c>
      <c r="C58" s="97">
        <v>1339</v>
      </c>
      <c r="D58" s="97">
        <v>1339</v>
      </c>
      <c r="E58" s="97">
        <f t="shared" si="0"/>
        <v>0</v>
      </c>
      <c r="F58" s="98"/>
    </row>
    <row r="59" spans="1:6" s="88" customFormat="1" ht="19.5" customHeight="1">
      <c r="A59" s="95">
        <v>2320433</v>
      </c>
      <c r="B59" s="95" t="s">
        <v>806</v>
      </c>
      <c r="C59" s="97">
        <v>2065</v>
      </c>
      <c r="D59" s="97">
        <v>2065</v>
      </c>
      <c r="E59" s="97">
        <f t="shared" si="0"/>
        <v>0</v>
      </c>
      <c r="F59" s="98"/>
    </row>
    <row r="60" spans="1:6" s="88" customFormat="1" ht="19.5" customHeight="1">
      <c r="A60" s="95">
        <v>2320498</v>
      </c>
      <c r="B60" s="95" t="s">
        <v>807</v>
      </c>
      <c r="C60" s="97">
        <v>3729</v>
      </c>
      <c r="D60" s="97">
        <v>3897</v>
      </c>
      <c r="E60" s="97">
        <f t="shared" si="0"/>
        <v>168</v>
      </c>
      <c r="F60" s="98"/>
    </row>
    <row r="61" spans="1:6" s="88" customFormat="1" ht="19.5" customHeight="1">
      <c r="A61" s="95">
        <v>233</v>
      </c>
      <c r="B61" s="98" t="s">
        <v>808</v>
      </c>
      <c r="C61" s="97">
        <f>C62</f>
        <v>50</v>
      </c>
      <c r="D61" s="97">
        <f>D62</f>
        <v>33</v>
      </c>
      <c r="E61" s="97">
        <f t="shared" si="0"/>
        <v>-17</v>
      </c>
      <c r="F61" s="98"/>
    </row>
    <row r="62" spans="1:6" s="88" customFormat="1" ht="19.5" customHeight="1">
      <c r="A62" s="95">
        <v>23304</v>
      </c>
      <c r="B62" s="98" t="s">
        <v>809</v>
      </c>
      <c r="C62" s="97">
        <f>SUM(C63:C65)</f>
        <v>50</v>
      </c>
      <c r="D62" s="97">
        <f>SUM(D63:D65)</f>
        <v>33</v>
      </c>
      <c r="E62" s="97">
        <f>SUM(E63:E65)</f>
        <v>-17</v>
      </c>
      <c r="F62" s="97"/>
    </row>
    <row r="63" spans="1:6" s="88" customFormat="1" ht="19.5" customHeight="1">
      <c r="A63" s="95">
        <v>2330411</v>
      </c>
      <c r="B63" s="95" t="s">
        <v>810</v>
      </c>
      <c r="C63" s="97">
        <v>50</v>
      </c>
      <c r="D63" s="97">
        <v>10</v>
      </c>
      <c r="E63" s="97">
        <f t="shared" si="0"/>
        <v>-40</v>
      </c>
      <c r="F63" s="98"/>
    </row>
    <row r="64" spans="1:6" s="88" customFormat="1" ht="19.5" customHeight="1">
      <c r="A64" s="95">
        <v>2330433</v>
      </c>
      <c r="B64" s="95" t="s">
        <v>811</v>
      </c>
      <c r="C64" s="97"/>
      <c r="D64" s="97">
        <f>2+10</f>
        <v>12</v>
      </c>
      <c r="E64" s="97">
        <f t="shared" si="0"/>
        <v>12</v>
      </c>
      <c r="F64" s="98"/>
    </row>
    <row r="65" spans="1:6" s="88" customFormat="1" ht="19.5" customHeight="1">
      <c r="A65" s="95">
        <v>2330498</v>
      </c>
      <c r="B65" s="95" t="s">
        <v>812</v>
      </c>
      <c r="C65" s="97"/>
      <c r="D65" s="97">
        <f>3+8</f>
        <v>11</v>
      </c>
      <c r="E65" s="97">
        <f t="shared" si="0"/>
        <v>11</v>
      </c>
      <c r="F65" s="98"/>
    </row>
    <row r="66" spans="1:6" s="88" customFormat="1" ht="19.5" customHeight="1">
      <c r="A66" s="95">
        <v>234</v>
      </c>
      <c r="B66" s="98" t="s">
        <v>813</v>
      </c>
      <c r="C66" s="97">
        <f>C67+C71</f>
        <v>0</v>
      </c>
      <c r="D66" s="97"/>
      <c r="E66" s="97">
        <f t="shared" si="0"/>
        <v>0</v>
      </c>
      <c r="F66" s="98"/>
    </row>
    <row r="67" spans="1:6" s="88" customFormat="1" ht="19.5" customHeight="1">
      <c r="A67" s="95">
        <v>23401</v>
      </c>
      <c r="B67" s="98" t="s">
        <v>814</v>
      </c>
      <c r="C67" s="97">
        <f>SUM(C68:C70)</f>
        <v>0</v>
      </c>
      <c r="D67" s="97"/>
      <c r="E67" s="97">
        <f t="shared" si="0"/>
        <v>0</v>
      </c>
      <c r="F67" s="98"/>
    </row>
    <row r="68" spans="1:6" s="88" customFormat="1" ht="19.5" customHeight="1">
      <c r="A68" s="95">
        <v>2340101</v>
      </c>
      <c r="B68" s="95" t="s">
        <v>815</v>
      </c>
      <c r="C68" s="97"/>
      <c r="D68" s="97"/>
      <c r="E68" s="97">
        <f t="shared" si="0"/>
        <v>0</v>
      </c>
      <c r="F68" s="98"/>
    </row>
    <row r="69" spans="1:6" s="88" customFormat="1" ht="19.5" customHeight="1">
      <c r="A69" s="95">
        <v>2340102</v>
      </c>
      <c r="B69" s="95" t="s">
        <v>816</v>
      </c>
      <c r="C69" s="97"/>
      <c r="D69" s="97"/>
      <c r="E69" s="97">
        <f t="shared" si="0"/>
        <v>0</v>
      </c>
      <c r="F69" s="98"/>
    </row>
    <row r="70" spans="1:6" s="88" customFormat="1" ht="19.5" customHeight="1">
      <c r="A70" s="95">
        <v>2340199</v>
      </c>
      <c r="B70" s="95" t="s">
        <v>817</v>
      </c>
      <c r="C70" s="97"/>
      <c r="D70" s="97"/>
      <c r="E70" s="97">
        <f aca="true" t="shared" si="1" ref="E70:E86">D70-C70</f>
        <v>0</v>
      </c>
      <c r="F70" s="98"/>
    </row>
    <row r="71" spans="1:6" s="88" customFormat="1" ht="19.5" customHeight="1">
      <c r="A71" s="95">
        <v>23402</v>
      </c>
      <c r="B71" s="98" t="s">
        <v>818</v>
      </c>
      <c r="C71" s="97">
        <f>C72</f>
        <v>0</v>
      </c>
      <c r="D71" s="97"/>
      <c r="E71" s="97">
        <f t="shared" si="1"/>
        <v>0</v>
      </c>
      <c r="F71" s="98"/>
    </row>
    <row r="72" spans="1:6" s="88" customFormat="1" ht="19.5" customHeight="1">
      <c r="A72" s="95">
        <v>2340299</v>
      </c>
      <c r="B72" s="95" t="s">
        <v>819</v>
      </c>
      <c r="C72" s="97"/>
      <c r="D72" s="97"/>
      <c r="E72" s="97">
        <f t="shared" si="1"/>
        <v>0</v>
      </c>
      <c r="F72" s="98"/>
    </row>
    <row r="73" spans="1:6" s="88" customFormat="1" ht="19.5" customHeight="1">
      <c r="A73" s="95"/>
      <c r="B73" s="101" t="s">
        <v>820</v>
      </c>
      <c r="C73" s="102">
        <f>C5+C10+C36+C39+C42+C45+C55+C61+C66</f>
        <v>167071</v>
      </c>
      <c r="D73" s="102">
        <f>D5+D10+D36+D39+D42+D45+D55+D61+D66</f>
        <v>131122</v>
      </c>
      <c r="E73" s="102">
        <f t="shared" si="1"/>
        <v>-35949</v>
      </c>
      <c r="F73" s="98"/>
    </row>
    <row r="74" spans="1:6" s="88" customFormat="1" ht="19.5" customHeight="1">
      <c r="A74" s="95"/>
      <c r="B74" s="101" t="s">
        <v>672</v>
      </c>
      <c r="C74" s="102">
        <f>C75+C82</f>
        <v>52171</v>
      </c>
      <c r="D74" s="102">
        <f>D75+D82</f>
        <v>48169</v>
      </c>
      <c r="E74" s="102">
        <f t="shared" si="1"/>
        <v>-4002</v>
      </c>
      <c r="F74" s="98"/>
    </row>
    <row r="75" spans="1:6" s="88" customFormat="1" ht="19.5" customHeight="1">
      <c r="A75" s="95">
        <v>230</v>
      </c>
      <c r="B75" s="103" t="s">
        <v>821</v>
      </c>
      <c r="C75" s="102">
        <f>C76+C77+C79+C81</f>
        <v>25539</v>
      </c>
      <c r="D75" s="102">
        <f>D76+D77+D79+D81</f>
        <v>21537</v>
      </c>
      <c r="E75" s="102">
        <f t="shared" si="1"/>
        <v>-4002</v>
      </c>
      <c r="F75" s="98"/>
    </row>
    <row r="76" spans="1:6" s="88" customFormat="1" ht="19.5" customHeight="1">
      <c r="A76" s="95">
        <v>23004</v>
      </c>
      <c r="B76" s="98" t="s">
        <v>822</v>
      </c>
      <c r="C76" s="97"/>
      <c r="D76" s="97"/>
      <c r="E76" s="97">
        <f t="shared" si="1"/>
        <v>0</v>
      </c>
      <c r="F76" s="98"/>
    </row>
    <row r="77" spans="1:6" s="88" customFormat="1" ht="19.5" customHeight="1">
      <c r="A77" s="95">
        <v>23008</v>
      </c>
      <c r="B77" s="98" t="s">
        <v>823</v>
      </c>
      <c r="C77" s="97">
        <f>C78</f>
        <v>15047</v>
      </c>
      <c r="D77" s="97">
        <f>D78</f>
        <v>5000</v>
      </c>
      <c r="E77" s="97">
        <f t="shared" si="1"/>
        <v>-10047</v>
      </c>
      <c r="F77" s="98"/>
    </row>
    <row r="78" spans="1:6" s="88" customFormat="1" ht="19.5" customHeight="1">
      <c r="A78" s="95">
        <v>2300802</v>
      </c>
      <c r="B78" s="98" t="s">
        <v>824</v>
      </c>
      <c r="C78" s="97">
        <v>15047</v>
      </c>
      <c r="D78" s="97">
        <v>5000</v>
      </c>
      <c r="E78" s="97">
        <f t="shared" si="1"/>
        <v>-10047</v>
      </c>
      <c r="F78" s="98"/>
    </row>
    <row r="79" spans="1:6" s="88" customFormat="1" ht="19.5" customHeight="1">
      <c r="A79" s="95">
        <v>23009</v>
      </c>
      <c r="B79" s="98" t="s">
        <v>825</v>
      </c>
      <c r="C79" s="97">
        <f>C80</f>
        <v>10492</v>
      </c>
      <c r="D79" s="97">
        <f>D80</f>
        <v>16537</v>
      </c>
      <c r="E79" s="97">
        <f t="shared" si="1"/>
        <v>6045</v>
      </c>
      <c r="F79" s="98"/>
    </row>
    <row r="80" spans="1:6" s="88" customFormat="1" ht="19.5" customHeight="1">
      <c r="A80" s="95">
        <v>2300902</v>
      </c>
      <c r="B80" s="98" t="s">
        <v>826</v>
      </c>
      <c r="C80" s="97">
        <v>10492</v>
      </c>
      <c r="D80" s="97">
        <f>16555-18</f>
        <v>16537</v>
      </c>
      <c r="E80" s="97">
        <f t="shared" si="1"/>
        <v>6045</v>
      </c>
      <c r="F80" s="98"/>
    </row>
    <row r="81" spans="1:6" s="88" customFormat="1" ht="19.5" customHeight="1">
      <c r="A81" s="95">
        <v>23011</v>
      </c>
      <c r="B81" s="98" t="s">
        <v>827</v>
      </c>
      <c r="C81" s="97"/>
      <c r="D81" s="97"/>
      <c r="E81" s="97">
        <f t="shared" si="1"/>
        <v>0</v>
      </c>
      <c r="F81" s="98"/>
    </row>
    <row r="82" spans="1:6" s="88" customFormat="1" ht="19.5" customHeight="1">
      <c r="A82" s="95">
        <v>231</v>
      </c>
      <c r="B82" s="103" t="s">
        <v>828</v>
      </c>
      <c r="C82" s="97">
        <f>C83+C85</f>
        <v>26632</v>
      </c>
      <c r="D82" s="97">
        <f>D83+D85</f>
        <v>26632</v>
      </c>
      <c r="E82" s="97">
        <f t="shared" si="1"/>
        <v>0</v>
      </c>
      <c r="F82" s="98"/>
    </row>
    <row r="83" spans="1:6" s="88" customFormat="1" ht="19.5" customHeight="1">
      <c r="A83" s="95">
        <v>23104</v>
      </c>
      <c r="B83" s="98" t="s">
        <v>829</v>
      </c>
      <c r="C83" s="97">
        <f>C84</f>
        <v>26632</v>
      </c>
      <c r="D83" s="97">
        <f>D84</f>
        <v>26632</v>
      </c>
      <c r="E83" s="97">
        <f t="shared" si="1"/>
        <v>0</v>
      </c>
      <c r="F83" s="98"/>
    </row>
    <row r="84" spans="1:6" s="88" customFormat="1" ht="19.5" customHeight="1">
      <c r="A84" s="95">
        <v>2310411</v>
      </c>
      <c r="B84" s="98" t="s">
        <v>830</v>
      </c>
      <c r="C84" s="97">
        <v>26632</v>
      </c>
      <c r="D84" s="97">
        <v>26632</v>
      </c>
      <c r="E84" s="97">
        <f t="shared" si="1"/>
        <v>0</v>
      </c>
      <c r="F84" s="98"/>
    </row>
    <row r="85" spans="1:6" s="88" customFormat="1" ht="19.5" customHeight="1">
      <c r="A85" s="95">
        <v>23105</v>
      </c>
      <c r="B85" s="98" t="s">
        <v>831</v>
      </c>
      <c r="C85" s="97"/>
      <c r="D85" s="97"/>
      <c r="E85" s="97">
        <f t="shared" si="1"/>
        <v>0</v>
      </c>
      <c r="F85" s="98"/>
    </row>
    <row r="86" spans="1:6" s="88" customFormat="1" ht="19.5" customHeight="1">
      <c r="A86" s="95"/>
      <c r="B86" s="101" t="s">
        <v>832</v>
      </c>
      <c r="C86" s="102">
        <f>C73+C75+C82</f>
        <v>219242</v>
      </c>
      <c r="D86" s="102">
        <f>D73+D75+D82</f>
        <v>179291</v>
      </c>
      <c r="E86" s="102">
        <f t="shared" si="1"/>
        <v>-39951</v>
      </c>
      <c r="F86" s="98"/>
    </row>
    <row r="87" spans="3:6" s="88" customFormat="1" ht="13.5">
      <c r="C87" s="87"/>
      <c r="D87" s="87"/>
      <c r="E87" s="87"/>
      <c r="F87" s="104"/>
    </row>
    <row r="88" spans="3:6" s="88" customFormat="1" ht="13.5">
      <c r="C88" s="87"/>
      <c r="D88" s="87"/>
      <c r="E88" s="87"/>
      <c r="F88" s="104"/>
    </row>
    <row r="89" spans="3:6" s="88" customFormat="1" ht="13.5">
      <c r="C89" s="87"/>
      <c r="D89" s="87"/>
      <c r="E89" s="87"/>
      <c r="F89" s="104"/>
    </row>
    <row r="90" spans="3:6" s="88" customFormat="1" ht="13.5">
      <c r="C90" s="87"/>
      <c r="D90" s="87"/>
      <c r="E90" s="87"/>
      <c r="F90" s="104"/>
    </row>
    <row r="91" spans="3:6" s="88" customFormat="1" ht="13.5">
      <c r="C91" s="87"/>
      <c r="D91" s="87"/>
      <c r="E91" s="87"/>
      <c r="F91" s="104"/>
    </row>
    <row r="92" spans="3:6" s="88" customFormat="1" ht="13.5">
      <c r="C92" s="87"/>
      <c r="D92" s="87"/>
      <c r="E92" s="87"/>
      <c r="F92" s="104"/>
    </row>
    <row r="93" spans="3:6" s="88" customFormat="1" ht="13.5">
      <c r="C93" s="87"/>
      <c r="D93" s="87"/>
      <c r="E93" s="87"/>
      <c r="F93" s="104"/>
    </row>
    <row r="94" spans="3:6" s="88" customFormat="1" ht="13.5">
      <c r="C94" s="87"/>
      <c r="D94" s="87"/>
      <c r="E94" s="87"/>
      <c r="F94" s="104"/>
    </row>
    <row r="95" spans="3:6" s="88" customFormat="1" ht="13.5">
      <c r="C95" s="87"/>
      <c r="D95" s="87"/>
      <c r="E95" s="87"/>
      <c r="F95" s="104"/>
    </row>
    <row r="96" spans="3:6" s="88" customFormat="1" ht="13.5">
      <c r="C96" s="87"/>
      <c r="D96" s="87"/>
      <c r="E96" s="87"/>
      <c r="F96" s="104"/>
    </row>
    <row r="97" spans="3:6" s="88" customFormat="1" ht="13.5">
      <c r="C97" s="87"/>
      <c r="D97" s="87"/>
      <c r="E97" s="87"/>
      <c r="F97" s="104"/>
    </row>
    <row r="98" spans="3:6" s="88" customFormat="1" ht="13.5">
      <c r="C98" s="87"/>
      <c r="D98" s="87"/>
      <c r="E98" s="87"/>
      <c r="F98" s="104"/>
    </row>
  </sheetData>
  <sheetProtection/>
  <mergeCells count="2">
    <mergeCell ref="A2:F2"/>
    <mergeCell ref="C3:F3"/>
  </mergeCells>
  <printOptions horizontalCentered="1"/>
  <pageMargins left="0.7868055555555555" right="0.7868055555555555" top="0.9444444444444444" bottom="0.5902777777777778" header="0.3145833333333333" footer="0.39305555555555555"/>
  <pageSetup firstPageNumber="29" useFirstPageNumber="1" fitToHeight="0" horizontalDpi="600" verticalDpi="600" orientation="portrait" paperSize="9" scale="85"/>
  <headerFooter scaleWithDoc="0" alignWithMargins="0">
    <oddFooter>&amp;C&amp;"Times New Roman"&amp;12—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7"/>
  <sheetViews>
    <sheetView zoomScaleSheetLayoutView="100" workbookViewId="0" topLeftCell="A1">
      <selection activeCell="J7" sqref="J7"/>
    </sheetView>
  </sheetViews>
  <sheetFormatPr defaultColWidth="10.00390625" defaultRowHeight="15" customHeight="1"/>
  <cols>
    <col min="1" max="1" width="15.50390625" style="79" customWidth="1"/>
    <col min="2" max="7" width="13.625" style="79" customWidth="1"/>
    <col min="8" max="16384" width="10.00390625" style="79" customWidth="1"/>
  </cols>
  <sheetData>
    <row r="1" spans="1:7" s="78" customFormat="1" ht="33" customHeight="1">
      <c r="A1" s="60" t="s">
        <v>833</v>
      </c>
      <c r="B1" s="80"/>
      <c r="C1" s="80"/>
      <c r="D1" s="80"/>
      <c r="E1" s="80"/>
      <c r="F1" s="80"/>
      <c r="G1" s="80"/>
    </row>
    <row r="2" spans="1:7" ht="45" customHeight="1">
      <c r="A2" s="183" t="s">
        <v>834</v>
      </c>
      <c r="B2" s="170"/>
      <c r="C2" s="170"/>
      <c r="D2" s="170"/>
      <c r="E2" s="170"/>
      <c r="F2" s="170"/>
      <c r="G2" s="170"/>
    </row>
    <row r="3" spans="1:7" s="80" customFormat="1" ht="22.5" customHeight="1">
      <c r="A3" s="171" t="s">
        <v>695</v>
      </c>
      <c r="B3" s="171"/>
      <c r="C3" s="82"/>
      <c r="D3" s="82"/>
      <c r="E3" s="82"/>
      <c r="G3" s="80" t="s">
        <v>696</v>
      </c>
    </row>
    <row r="4" spans="1:7" s="80" customFormat="1" ht="34.5" customHeight="1">
      <c r="A4" s="179" t="s">
        <v>835</v>
      </c>
      <c r="B4" s="184" t="s">
        <v>836</v>
      </c>
      <c r="C4" s="173"/>
      <c r="D4" s="173"/>
      <c r="E4" s="184" t="s">
        <v>837</v>
      </c>
      <c r="F4" s="173"/>
      <c r="G4" s="174"/>
    </row>
    <row r="5" spans="1:7" s="80" customFormat="1" ht="34.5" customHeight="1">
      <c r="A5" s="179"/>
      <c r="B5" s="83" t="s">
        <v>838</v>
      </c>
      <c r="C5" s="83" t="s">
        <v>839</v>
      </c>
      <c r="D5" s="84" t="s">
        <v>840</v>
      </c>
      <c r="E5" s="83" t="s">
        <v>841</v>
      </c>
      <c r="F5" s="84" t="s">
        <v>842</v>
      </c>
      <c r="G5" s="84" t="s">
        <v>840</v>
      </c>
    </row>
    <row r="6" spans="1:7" s="80" customFormat="1" ht="60.75" customHeight="1">
      <c r="A6" s="85" t="s">
        <v>705</v>
      </c>
      <c r="B6" s="86">
        <v>349304</v>
      </c>
      <c r="C6" s="86">
        <v>365821</v>
      </c>
      <c r="D6" s="86">
        <f>C6-B6</f>
        <v>16517</v>
      </c>
      <c r="E6" s="86">
        <v>349304</v>
      </c>
      <c r="F6" s="86">
        <f>348992+3000+18400</f>
        <v>370392</v>
      </c>
      <c r="G6" s="86">
        <f>F6-E6</f>
        <v>21088</v>
      </c>
    </row>
    <row r="7" spans="1:7" s="81" customFormat="1" ht="94.5" customHeight="1">
      <c r="A7" s="185" t="s">
        <v>843</v>
      </c>
      <c r="B7" s="186"/>
      <c r="C7" s="186"/>
      <c r="D7" s="186"/>
      <c r="E7" s="186"/>
      <c r="F7" s="186"/>
      <c r="G7" s="186"/>
    </row>
  </sheetData>
  <sheetProtection/>
  <mergeCells count="6">
    <mergeCell ref="A2:G2"/>
    <mergeCell ref="A3:B3"/>
    <mergeCell ref="B4:D4"/>
    <mergeCell ref="E4:G4"/>
    <mergeCell ref="A7:G7"/>
    <mergeCell ref="A4:A5"/>
  </mergeCells>
  <printOptions horizontalCentered="1"/>
  <pageMargins left="0.7868055555555555" right="0.7868055555555555" top="0.9444444444444444" bottom="0.7479166666666667" header="0.3145833333333333" footer="0.5118055555555555"/>
  <pageSetup firstPageNumber="32" useFirstPageNumber="1" fitToHeight="0" fitToWidth="1" horizontalDpi="600" verticalDpi="600" orientation="portrait" paperSize="9" scale="89"/>
  <headerFooter scaleWithDoc="0" alignWithMargins="0">
    <oddFooter>&amp;C&amp;"Times New Roman"&amp;12—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Zeros="0" zoomScale="85" zoomScaleNormal="85" zoomScaleSheetLayoutView="100" workbookViewId="0" topLeftCell="A1">
      <selection activeCell="F7" sqref="F7"/>
    </sheetView>
  </sheetViews>
  <sheetFormatPr defaultColWidth="13.25390625" defaultRowHeight="15" customHeight="1"/>
  <cols>
    <col min="1" max="1" width="9.375" style="59" customWidth="1"/>
    <col min="2" max="2" width="45.50390625" style="59" customWidth="1"/>
    <col min="3" max="3" width="9.50390625" style="75" customWidth="1"/>
    <col min="4" max="4" width="11.25390625" style="59" customWidth="1"/>
    <col min="5" max="5" width="10.00390625" style="59" customWidth="1"/>
    <col min="6" max="6" width="23.625" style="68" customWidth="1"/>
    <col min="7" max="16384" width="13.25390625" style="59" customWidth="1"/>
  </cols>
  <sheetData>
    <row r="1" spans="1:2" ht="28.5" customHeight="1">
      <c r="A1" s="60" t="s">
        <v>844</v>
      </c>
      <c r="B1" s="60"/>
    </row>
    <row r="2" spans="1:6" ht="25.5">
      <c r="A2" s="187" t="s">
        <v>845</v>
      </c>
      <c r="B2" s="188"/>
      <c r="C2" s="188"/>
      <c r="D2" s="188"/>
      <c r="E2" s="188"/>
      <c r="F2" s="188"/>
    </row>
    <row r="3" spans="2:6" ht="19.5" customHeight="1">
      <c r="B3" s="61"/>
      <c r="F3" s="69" t="s">
        <v>846</v>
      </c>
    </row>
    <row r="4" spans="1:6" ht="30" customHeight="1">
      <c r="A4" s="62" t="s">
        <v>847</v>
      </c>
      <c r="B4" s="62" t="s">
        <v>848</v>
      </c>
      <c r="C4" s="62" t="s">
        <v>120</v>
      </c>
      <c r="D4" s="62" t="s">
        <v>121</v>
      </c>
      <c r="E4" s="62" t="s">
        <v>122</v>
      </c>
      <c r="F4" s="62" t="s">
        <v>754</v>
      </c>
    </row>
    <row r="5" spans="1:6" ht="24.75" customHeight="1">
      <c r="A5" s="76"/>
      <c r="B5" s="76" t="s">
        <v>849</v>
      </c>
      <c r="C5" s="77">
        <f>C6+C11+C16+C25</f>
        <v>57248.01</v>
      </c>
      <c r="D5" s="77">
        <f>D6+D11+D16+D25</f>
        <v>55038.58</v>
      </c>
      <c r="E5" s="77">
        <f>E6+E11+E16+E25</f>
        <v>-2209.4300000000003</v>
      </c>
      <c r="F5" s="63"/>
    </row>
    <row r="6" spans="1:6" ht="24.75" customHeight="1">
      <c r="A6" s="70">
        <v>10202</v>
      </c>
      <c r="B6" s="63" t="s">
        <v>850</v>
      </c>
      <c r="C6" s="66">
        <v>1561.31</v>
      </c>
      <c r="D6" s="66">
        <f>SUM(D7:D10)</f>
        <v>1677.31</v>
      </c>
      <c r="E6" s="66">
        <v>116</v>
      </c>
      <c r="F6" s="63"/>
    </row>
    <row r="7" spans="1:6" ht="75.75" customHeight="1">
      <c r="A7" s="70">
        <v>1200201</v>
      </c>
      <c r="B7" s="63" t="s">
        <v>851</v>
      </c>
      <c r="C7" s="66">
        <v>1494.51</v>
      </c>
      <c r="D7" s="66">
        <f>C7+E7</f>
        <v>1606.51</v>
      </c>
      <c r="E7" s="66">
        <v>112</v>
      </c>
      <c r="F7" s="63" t="s">
        <v>852</v>
      </c>
    </row>
    <row r="8" spans="1:6" ht="24.75" customHeight="1">
      <c r="A8" s="70">
        <v>1200202</v>
      </c>
      <c r="B8" s="63" t="s">
        <v>853</v>
      </c>
      <c r="C8" s="66">
        <v>0</v>
      </c>
      <c r="D8" s="66">
        <f>C8-E8</f>
        <v>0</v>
      </c>
      <c r="E8" s="66"/>
      <c r="F8" s="63"/>
    </row>
    <row r="9" spans="1:6" ht="24.75" customHeight="1">
      <c r="A9" s="70">
        <v>1200203</v>
      </c>
      <c r="B9" s="63" t="s">
        <v>854</v>
      </c>
      <c r="C9" s="66">
        <v>33.8</v>
      </c>
      <c r="D9" s="66">
        <f>C9+E9</f>
        <v>37.8</v>
      </c>
      <c r="E9" s="66">
        <v>4</v>
      </c>
      <c r="F9" s="63"/>
    </row>
    <row r="10" spans="1:6" ht="24.75" customHeight="1">
      <c r="A10" s="70">
        <v>1020299</v>
      </c>
      <c r="B10" s="63" t="s">
        <v>855</v>
      </c>
      <c r="C10" s="66">
        <v>33</v>
      </c>
      <c r="D10" s="66">
        <v>33</v>
      </c>
      <c r="E10" s="66">
        <v>0</v>
      </c>
      <c r="F10" s="63"/>
    </row>
    <row r="11" spans="1:6" ht="40.5" customHeight="1">
      <c r="A11" s="70">
        <v>10203</v>
      </c>
      <c r="B11" s="63" t="s">
        <v>856</v>
      </c>
      <c r="C11" s="66">
        <v>25427.96</v>
      </c>
      <c r="D11" s="67">
        <f>SUM(D12:D15)</f>
        <v>25427.96</v>
      </c>
      <c r="E11" s="67"/>
      <c r="F11" s="63"/>
    </row>
    <row r="12" spans="1:6" ht="24.75" customHeight="1">
      <c r="A12" s="70">
        <v>1020301</v>
      </c>
      <c r="B12" s="63" t="s">
        <v>857</v>
      </c>
      <c r="C12" s="66">
        <v>24609.26</v>
      </c>
      <c r="D12" s="66">
        <v>24609.26</v>
      </c>
      <c r="E12" s="67"/>
      <c r="F12" s="63"/>
    </row>
    <row r="13" spans="1:6" ht="24.75" customHeight="1">
      <c r="A13" s="70">
        <v>1020302</v>
      </c>
      <c r="B13" s="63" t="s">
        <v>858</v>
      </c>
      <c r="C13" s="66">
        <v>0</v>
      </c>
      <c r="D13" s="66">
        <v>0</v>
      </c>
      <c r="E13" s="67"/>
      <c r="F13" s="63"/>
    </row>
    <row r="14" spans="1:6" ht="24.75" customHeight="1">
      <c r="A14" s="70">
        <v>1020303</v>
      </c>
      <c r="B14" s="63" t="s">
        <v>859</v>
      </c>
      <c r="C14" s="66">
        <v>790</v>
      </c>
      <c r="D14" s="66">
        <v>790</v>
      </c>
      <c r="E14" s="67"/>
      <c r="F14" s="63"/>
    </row>
    <row r="15" spans="1:6" ht="24.75" customHeight="1">
      <c r="A15" s="70">
        <v>1101603</v>
      </c>
      <c r="B15" s="63" t="s">
        <v>860</v>
      </c>
      <c r="C15" s="66">
        <v>28.7</v>
      </c>
      <c r="D15" s="66">
        <v>28.7</v>
      </c>
      <c r="E15" s="67"/>
      <c r="F15" s="63"/>
    </row>
    <row r="16" spans="1:6" ht="24.75" customHeight="1">
      <c r="A16" s="70">
        <v>10204</v>
      </c>
      <c r="B16" s="63" t="s">
        <v>861</v>
      </c>
      <c r="C16" s="66">
        <v>867.31</v>
      </c>
      <c r="D16" s="67">
        <f>SUM(D17:D19)</f>
        <v>811.31</v>
      </c>
      <c r="E16" s="67">
        <v>-56</v>
      </c>
      <c r="F16" s="63"/>
    </row>
    <row r="17" spans="1:6" ht="24.75" customHeight="1">
      <c r="A17" s="70">
        <v>1020401</v>
      </c>
      <c r="B17" s="63" t="s">
        <v>862</v>
      </c>
      <c r="C17" s="66">
        <v>806.31</v>
      </c>
      <c r="D17" s="67">
        <f>C17+E17</f>
        <v>696.31</v>
      </c>
      <c r="E17" s="67">
        <v>-110</v>
      </c>
      <c r="F17" s="63"/>
    </row>
    <row r="18" spans="1:6" ht="24.75" customHeight="1">
      <c r="A18" s="70">
        <v>1020402</v>
      </c>
      <c r="B18" s="63" t="s">
        <v>863</v>
      </c>
      <c r="C18" s="66">
        <v>0</v>
      </c>
      <c r="D18" s="67">
        <f>C18+E18</f>
        <v>0</v>
      </c>
      <c r="E18" s="67"/>
      <c r="F18" s="63"/>
    </row>
    <row r="19" spans="1:6" ht="42.75" customHeight="1">
      <c r="A19" s="70">
        <v>1020403</v>
      </c>
      <c r="B19" s="63" t="s">
        <v>864</v>
      </c>
      <c r="C19" s="66">
        <v>61</v>
      </c>
      <c r="D19" s="67">
        <f>C19+E19</f>
        <v>115</v>
      </c>
      <c r="E19" s="67">
        <v>54</v>
      </c>
      <c r="F19" s="63" t="s">
        <v>865</v>
      </c>
    </row>
    <row r="20" spans="1:6" ht="24.75" customHeight="1">
      <c r="A20" s="70"/>
      <c r="B20" s="63" t="s">
        <v>866</v>
      </c>
      <c r="C20" s="66"/>
      <c r="D20" s="67"/>
      <c r="E20" s="67"/>
      <c r="F20" s="63"/>
    </row>
    <row r="21" spans="1:6" ht="24.75" customHeight="1">
      <c r="A21" s="70">
        <v>10210</v>
      </c>
      <c r="B21" s="63" t="s">
        <v>867</v>
      </c>
      <c r="C21" s="64"/>
      <c r="D21" s="67"/>
      <c r="E21" s="67"/>
      <c r="F21" s="63"/>
    </row>
    <row r="22" spans="1:6" ht="24.75" customHeight="1">
      <c r="A22" s="70">
        <v>1021001</v>
      </c>
      <c r="B22" s="63" t="s">
        <v>868</v>
      </c>
      <c r="C22" s="64"/>
      <c r="D22" s="67"/>
      <c r="E22" s="67"/>
      <c r="F22" s="63"/>
    </row>
    <row r="23" spans="1:6" ht="24.75" customHeight="1">
      <c r="A23" s="70">
        <v>1021002</v>
      </c>
      <c r="B23" s="63" t="s">
        <v>869</v>
      </c>
      <c r="C23" s="64"/>
      <c r="D23" s="67"/>
      <c r="E23" s="67"/>
      <c r="F23" s="63"/>
    </row>
    <row r="24" spans="1:6" ht="24.75" customHeight="1">
      <c r="A24" s="70">
        <v>1021003</v>
      </c>
      <c r="B24" s="63" t="s">
        <v>870</v>
      </c>
      <c r="C24" s="64"/>
      <c r="D24" s="67"/>
      <c r="E24" s="67"/>
      <c r="F24" s="63"/>
    </row>
    <row r="25" spans="1:6" ht="24.75" customHeight="1">
      <c r="A25" s="70">
        <v>10211</v>
      </c>
      <c r="B25" s="63" t="s">
        <v>871</v>
      </c>
      <c r="C25" s="66">
        <v>29391.43</v>
      </c>
      <c r="D25" s="67">
        <f>SUM(D26:D29)</f>
        <v>27122</v>
      </c>
      <c r="E25" s="67">
        <f>D25-C25</f>
        <v>-2269.4300000000003</v>
      </c>
      <c r="F25" s="63"/>
    </row>
    <row r="26" spans="1:6" ht="39" customHeight="1">
      <c r="A26" s="70">
        <v>1021101</v>
      </c>
      <c r="B26" s="63" t="s">
        <v>872</v>
      </c>
      <c r="C26" s="66">
        <v>18510.5</v>
      </c>
      <c r="D26" s="67">
        <v>19000</v>
      </c>
      <c r="E26" s="67">
        <f>D26-C26</f>
        <v>489.5</v>
      </c>
      <c r="F26" s="63" t="s">
        <v>873</v>
      </c>
    </row>
    <row r="27" spans="1:6" ht="69" customHeight="1">
      <c r="A27" s="70">
        <v>1021102</v>
      </c>
      <c r="B27" s="63" t="s">
        <v>874</v>
      </c>
      <c r="C27" s="66">
        <v>10360.93</v>
      </c>
      <c r="D27" s="67">
        <v>6022</v>
      </c>
      <c r="E27" s="67">
        <f>D27-C27</f>
        <v>-4338.93</v>
      </c>
      <c r="F27" s="63" t="s">
        <v>875</v>
      </c>
    </row>
    <row r="28" spans="1:6" ht="30" customHeight="1">
      <c r="A28" s="70">
        <v>1021103</v>
      </c>
      <c r="B28" s="63" t="s">
        <v>876</v>
      </c>
      <c r="C28" s="66">
        <v>20</v>
      </c>
      <c r="D28" s="67">
        <v>100</v>
      </c>
      <c r="E28" s="67">
        <f>D28-C28</f>
        <v>80</v>
      </c>
      <c r="F28" s="63"/>
    </row>
    <row r="29" spans="1:6" ht="54.75" customHeight="1">
      <c r="A29" s="70">
        <v>1101605</v>
      </c>
      <c r="B29" s="63" t="s">
        <v>877</v>
      </c>
      <c r="C29" s="66">
        <v>500</v>
      </c>
      <c r="D29" s="67">
        <v>2000</v>
      </c>
      <c r="E29" s="67">
        <f>D29-C29</f>
        <v>1500</v>
      </c>
      <c r="F29" s="63" t="s">
        <v>878</v>
      </c>
    </row>
    <row r="30" spans="1:6" ht="24.75" customHeight="1">
      <c r="A30" s="70">
        <v>10212</v>
      </c>
      <c r="B30" s="63" t="s">
        <v>879</v>
      </c>
      <c r="C30" s="64"/>
      <c r="D30" s="67"/>
      <c r="E30" s="67"/>
      <c r="F30" s="63"/>
    </row>
    <row r="31" spans="1:6" ht="24.75" customHeight="1">
      <c r="A31" s="70">
        <v>1021201</v>
      </c>
      <c r="B31" s="63" t="s">
        <v>880</v>
      </c>
      <c r="C31" s="64"/>
      <c r="D31" s="67"/>
      <c r="E31" s="67"/>
      <c r="F31" s="63"/>
    </row>
    <row r="32" spans="1:6" ht="24.75" customHeight="1">
      <c r="A32" s="70">
        <v>1021202</v>
      </c>
      <c r="B32" s="63" t="s">
        <v>881</v>
      </c>
      <c r="C32" s="64"/>
      <c r="D32" s="67"/>
      <c r="E32" s="67"/>
      <c r="F32" s="63"/>
    </row>
    <row r="33" spans="1:6" ht="24.75" customHeight="1">
      <c r="A33" s="70">
        <v>1021203</v>
      </c>
      <c r="B33" s="63" t="s">
        <v>882</v>
      </c>
      <c r="C33" s="64"/>
      <c r="D33" s="67"/>
      <c r="E33" s="67"/>
      <c r="F33" s="63"/>
    </row>
  </sheetData>
  <sheetProtection/>
  <mergeCells count="1">
    <mergeCell ref="A2:F2"/>
  </mergeCells>
  <printOptions horizontalCentered="1"/>
  <pageMargins left="0.5902777777777778" right="0.5902777777777778" top="0.7868055555555555" bottom="0.5902777777777778" header="0.3145833333333333" footer="0.39305555555555555"/>
  <pageSetup firstPageNumber="33" useFirstPageNumber="1" fitToHeight="0" fitToWidth="1" horizontalDpi="600" verticalDpi="600" orientation="portrait" paperSize="9" scale="84"/>
  <headerFooter scaleWithDoc="0" alignWithMargins="0">
    <oddFooter>&amp;C&amp;"Times New Roman"&amp;12—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zoomScaleSheetLayoutView="100" workbookViewId="0" topLeftCell="A1">
      <selection activeCell="G8" sqref="G8"/>
    </sheetView>
  </sheetViews>
  <sheetFormatPr defaultColWidth="32.875" defaultRowHeight="23.25" customHeight="1"/>
  <cols>
    <col min="1" max="1" width="9.50390625" style="59" customWidth="1"/>
    <col min="2" max="2" width="39.25390625" style="59" customWidth="1"/>
    <col min="3" max="3" width="7.625" style="59" customWidth="1"/>
    <col min="4" max="4" width="12.375" style="59" customWidth="1"/>
    <col min="5" max="5" width="9.50390625" style="59" customWidth="1"/>
    <col min="6" max="6" width="31.875" style="68" customWidth="1"/>
    <col min="7" max="16384" width="32.875" style="59" customWidth="1"/>
  </cols>
  <sheetData>
    <row r="1" spans="1:2" ht="22.5" customHeight="1">
      <c r="A1" s="59" t="s">
        <v>883</v>
      </c>
      <c r="B1" s="60"/>
    </row>
    <row r="2" spans="1:6" ht="25.5">
      <c r="A2" s="187" t="s">
        <v>884</v>
      </c>
      <c r="B2" s="188"/>
      <c r="C2" s="188"/>
      <c r="D2" s="188"/>
      <c r="E2" s="188"/>
      <c r="F2" s="188"/>
    </row>
    <row r="3" spans="2:6" ht="24.75" customHeight="1">
      <c r="B3" s="61"/>
      <c r="F3" s="69" t="s">
        <v>846</v>
      </c>
    </row>
    <row r="4" spans="1:6" ht="22.5" customHeight="1">
      <c r="A4" s="62" t="s">
        <v>885</v>
      </c>
      <c r="B4" s="62" t="s">
        <v>886</v>
      </c>
      <c r="C4" s="62" t="s">
        <v>120</v>
      </c>
      <c r="D4" s="62" t="s">
        <v>121</v>
      </c>
      <c r="E4" s="62" t="s">
        <v>122</v>
      </c>
      <c r="F4" s="62" t="s">
        <v>754</v>
      </c>
    </row>
    <row r="5" spans="1:6" ht="22.5" customHeight="1">
      <c r="A5" s="70"/>
      <c r="B5" s="71" t="s">
        <v>887</v>
      </c>
      <c r="C5" s="64">
        <f>C6+C9+C13+C19</f>
        <v>48505.509999999995</v>
      </c>
      <c r="D5" s="64">
        <f>D6+D9+D13+D19</f>
        <v>53102.86</v>
      </c>
      <c r="E5" s="64">
        <f>E6+E9+E13+E19</f>
        <v>4597.349999999999</v>
      </c>
      <c r="F5" s="63"/>
    </row>
    <row r="6" spans="1:6" ht="22.5" customHeight="1">
      <c r="A6" s="70">
        <v>20902</v>
      </c>
      <c r="B6" s="63" t="s">
        <v>888</v>
      </c>
      <c r="C6" s="72">
        <v>1353.2</v>
      </c>
      <c r="D6" s="72">
        <v>2137.2</v>
      </c>
      <c r="E6" s="72">
        <v>784</v>
      </c>
      <c r="F6" s="63"/>
    </row>
    <row r="7" spans="1:6" ht="49.5" customHeight="1">
      <c r="A7" s="70">
        <v>2090201</v>
      </c>
      <c r="B7" s="63" t="s">
        <v>889</v>
      </c>
      <c r="C7" s="72">
        <v>759.83</v>
      </c>
      <c r="D7" s="72">
        <f>C7+E7</f>
        <v>391.83000000000004</v>
      </c>
      <c r="E7" s="72">
        <v>-368</v>
      </c>
      <c r="F7" s="63" t="s">
        <v>890</v>
      </c>
    </row>
    <row r="8" spans="1:6" ht="63" customHeight="1">
      <c r="A8" s="70">
        <v>2090299</v>
      </c>
      <c r="B8" s="63" t="s">
        <v>891</v>
      </c>
      <c r="C8" s="72">
        <f>C6-C7</f>
        <v>593.37</v>
      </c>
      <c r="D8" s="72">
        <f>C8+E8</f>
        <v>1745.37</v>
      </c>
      <c r="E8" s="72">
        <v>1152</v>
      </c>
      <c r="F8" s="70" t="s">
        <v>892</v>
      </c>
    </row>
    <row r="9" spans="1:6" ht="42.75" customHeight="1">
      <c r="A9" s="70">
        <v>20903</v>
      </c>
      <c r="B9" s="63" t="s">
        <v>893</v>
      </c>
      <c r="C9" s="72">
        <v>16628.26</v>
      </c>
      <c r="D9" s="64">
        <f>SUM(D10:D12)</f>
        <v>17194.039999999997</v>
      </c>
      <c r="E9" s="64">
        <f>SUM(E10:E12)</f>
        <v>565.78</v>
      </c>
      <c r="F9" s="63"/>
    </row>
    <row r="10" spans="1:6" ht="22.5" customHeight="1">
      <c r="A10" s="70">
        <v>2090301</v>
      </c>
      <c r="B10" s="63" t="s">
        <v>894</v>
      </c>
      <c r="C10" s="72">
        <v>16595.66</v>
      </c>
      <c r="D10" s="72">
        <v>16595.66</v>
      </c>
      <c r="E10" s="64"/>
      <c r="F10" s="63"/>
    </row>
    <row r="11" spans="1:6" ht="22.5" customHeight="1">
      <c r="A11" s="70">
        <v>2301703</v>
      </c>
      <c r="B11" s="63" t="s">
        <v>895</v>
      </c>
      <c r="C11" s="72">
        <v>32.6</v>
      </c>
      <c r="D11" s="72">
        <v>32.6</v>
      </c>
      <c r="E11" s="64"/>
      <c r="F11" s="63"/>
    </row>
    <row r="12" spans="1:6" ht="39.75" customHeight="1">
      <c r="A12" s="70">
        <v>2090399</v>
      </c>
      <c r="B12" s="63" t="s">
        <v>896</v>
      </c>
      <c r="C12" s="72"/>
      <c r="D12" s="64">
        <v>565.78</v>
      </c>
      <c r="E12" s="64">
        <v>565.78</v>
      </c>
      <c r="F12" s="63" t="s">
        <v>897</v>
      </c>
    </row>
    <row r="13" spans="1:6" ht="28.5" customHeight="1">
      <c r="A13" s="70">
        <v>20904</v>
      </c>
      <c r="B13" s="63" t="s">
        <v>898</v>
      </c>
      <c r="C13" s="72">
        <v>1132.62</v>
      </c>
      <c r="D13" s="64">
        <f>C13+E13</f>
        <v>1371.62</v>
      </c>
      <c r="E13" s="64">
        <v>239</v>
      </c>
      <c r="F13" s="63"/>
    </row>
    <row r="14" spans="1:6" ht="54.75" customHeight="1">
      <c r="A14" s="70">
        <v>2090401</v>
      </c>
      <c r="B14" s="63" t="s">
        <v>899</v>
      </c>
      <c r="C14" s="72">
        <v>1108.3</v>
      </c>
      <c r="D14" s="64">
        <f>C14+E14</f>
        <v>1333.3</v>
      </c>
      <c r="E14" s="64">
        <v>225</v>
      </c>
      <c r="F14" s="63" t="s">
        <v>900</v>
      </c>
    </row>
    <row r="15" spans="1:6" ht="58.5" customHeight="1">
      <c r="A15" s="70">
        <v>2090499</v>
      </c>
      <c r="B15" s="63" t="s">
        <v>901</v>
      </c>
      <c r="C15" s="64">
        <v>24.32</v>
      </c>
      <c r="D15" s="64">
        <f>C15+E15</f>
        <v>39.32</v>
      </c>
      <c r="E15" s="64">
        <v>15</v>
      </c>
      <c r="F15" s="63" t="s">
        <v>902</v>
      </c>
    </row>
    <row r="16" spans="1:6" ht="22.5" customHeight="1">
      <c r="A16" s="70">
        <v>20910</v>
      </c>
      <c r="B16" s="63" t="s">
        <v>903</v>
      </c>
      <c r="C16" s="64"/>
      <c r="D16" s="64"/>
      <c r="E16" s="64"/>
      <c r="F16" s="63"/>
    </row>
    <row r="17" spans="1:6" ht="22.5" customHeight="1">
      <c r="A17" s="70">
        <v>2091001</v>
      </c>
      <c r="B17" s="63" t="s">
        <v>904</v>
      </c>
      <c r="C17" s="64"/>
      <c r="D17" s="64"/>
      <c r="E17" s="64"/>
      <c r="F17" s="63"/>
    </row>
    <row r="18" spans="1:6" ht="22.5" customHeight="1">
      <c r="A18" s="70">
        <v>2091099</v>
      </c>
      <c r="B18" s="63" t="s">
        <v>905</v>
      </c>
      <c r="C18" s="64"/>
      <c r="D18" s="64"/>
      <c r="E18" s="64"/>
      <c r="F18" s="63"/>
    </row>
    <row r="19" spans="1:6" ht="33" customHeight="1">
      <c r="A19" s="70">
        <v>20911</v>
      </c>
      <c r="B19" s="63" t="s">
        <v>906</v>
      </c>
      <c r="C19" s="72">
        <v>29391.43</v>
      </c>
      <c r="D19" s="64">
        <f>SUM(D20:D21)</f>
        <v>32400</v>
      </c>
      <c r="E19" s="64">
        <f>D19-C19</f>
        <v>3008.5699999999997</v>
      </c>
      <c r="F19" s="63"/>
    </row>
    <row r="20" spans="1:6" ht="72" customHeight="1">
      <c r="A20" s="70">
        <v>2091101</v>
      </c>
      <c r="B20" s="63" t="s">
        <v>904</v>
      </c>
      <c r="C20" s="72">
        <v>29211.43</v>
      </c>
      <c r="D20" s="64">
        <v>32000</v>
      </c>
      <c r="E20" s="64">
        <f>D20-C20</f>
        <v>2788.5699999999997</v>
      </c>
      <c r="F20" s="73" t="s">
        <v>907</v>
      </c>
    </row>
    <row r="21" spans="1:6" ht="22.5" customHeight="1">
      <c r="A21" s="70">
        <v>2091199</v>
      </c>
      <c r="B21" s="63" t="s">
        <v>905</v>
      </c>
      <c r="C21" s="64">
        <v>180</v>
      </c>
      <c r="D21" s="64">
        <v>400</v>
      </c>
      <c r="E21" s="64">
        <f>D21-C21</f>
        <v>220</v>
      </c>
      <c r="F21" s="63"/>
    </row>
    <row r="22" spans="1:6" ht="22.5" customHeight="1">
      <c r="A22" s="70">
        <v>20912</v>
      </c>
      <c r="B22" s="63" t="s">
        <v>908</v>
      </c>
      <c r="C22" s="64"/>
      <c r="D22" s="74"/>
      <c r="E22" s="74"/>
      <c r="F22" s="63"/>
    </row>
    <row r="23" spans="1:6" ht="22.5" customHeight="1">
      <c r="A23" s="70">
        <v>2091201</v>
      </c>
      <c r="B23" s="63" t="s">
        <v>894</v>
      </c>
      <c r="C23" s="64"/>
      <c r="D23" s="74"/>
      <c r="E23" s="74"/>
      <c r="F23" s="63"/>
    </row>
    <row r="24" spans="1:6" ht="22.5" customHeight="1">
      <c r="A24" s="70">
        <v>2091299</v>
      </c>
      <c r="B24" s="63" t="s">
        <v>905</v>
      </c>
      <c r="C24" s="64"/>
      <c r="D24" s="74"/>
      <c r="E24" s="74"/>
      <c r="F24" s="63"/>
    </row>
  </sheetData>
  <sheetProtection/>
  <mergeCells count="1">
    <mergeCell ref="A2:F2"/>
  </mergeCells>
  <printOptions horizontalCentered="1"/>
  <pageMargins left="0.5902777777777778" right="0.5902777777777778" top="0.9444444444444444" bottom="0.5902777777777778" header="0.3145833333333333" footer="0.39305555555555555"/>
  <pageSetup firstPageNumber="35" useFirstPageNumber="1" fitToHeight="0" fitToWidth="1" horizontalDpi="600" verticalDpi="600" orientation="portrait" paperSize="9" scale="83"/>
  <headerFooter scaleWithDoc="0" alignWithMargins="0">
    <oddFooter>&amp;C&amp;"Times New Roman"&amp;12—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showZeros="0" zoomScaleSheetLayoutView="100" workbookViewId="0" topLeftCell="A7">
      <selection activeCell="E6" sqref="E6"/>
    </sheetView>
  </sheetViews>
  <sheetFormatPr defaultColWidth="33.875" defaultRowHeight="26.25" customHeight="1"/>
  <cols>
    <col min="1" max="1" width="36.875" style="59" customWidth="1"/>
    <col min="2" max="2" width="10.125" style="59" customWidth="1"/>
    <col min="3" max="3" width="12.50390625" style="59" customWidth="1"/>
    <col min="4" max="4" width="10.25390625" style="59" customWidth="1"/>
    <col min="5" max="5" width="31.625" style="59" customWidth="1"/>
    <col min="6" max="16384" width="33.875" style="59" customWidth="1"/>
  </cols>
  <sheetData>
    <row r="1" ht="30.75" customHeight="1">
      <c r="A1" s="60" t="s">
        <v>909</v>
      </c>
    </row>
    <row r="2" spans="1:5" ht="33.75" customHeight="1">
      <c r="A2" s="187" t="s">
        <v>910</v>
      </c>
      <c r="B2" s="188"/>
      <c r="C2" s="188"/>
      <c r="D2" s="188"/>
      <c r="E2" s="188"/>
    </row>
    <row r="3" spans="1:5" ht="21.75" customHeight="1">
      <c r="A3" s="61"/>
      <c r="B3" s="189" t="s">
        <v>911</v>
      </c>
      <c r="C3" s="189"/>
      <c r="D3" s="189"/>
      <c r="E3" s="189"/>
    </row>
    <row r="4" spans="1:5" ht="32.25" customHeight="1">
      <c r="A4" s="62" t="s">
        <v>753</v>
      </c>
      <c r="B4" s="62" t="s">
        <v>120</v>
      </c>
      <c r="C4" s="62" t="s">
        <v>121</v>
      </c>
      <c r="D4" s="62" t="s">
        <v>122</v>
      </c>
      <c r="E4" s="62" t="s">
        <v>754</v>
      </c>
    </row>
    <row r="5" spans="1:5" ht="32.25" customHeight="1">
      <c r="A5" s="63" t="s">
        <v>912</v>
      </c>
      <c r="B5" s="64">
        <f>SUM(B6:B10)</f>
        <v>67430.5</v>
      </c>
      <c r="C5" s="64">
        <f>SUM(C6:C10)</f>
        <v>70045.22999999998</v>
      </c>
      <c r="D5" s="64">
        <f>SUM(D6:D10)</f>
        <v>2614.7299999999996</v>
      </c>
      <c r="E5" s="65"/>
    </row>
    <row r="6" spans="1:5" ht="78.75" customHeight="1">
      <c r="A6" s="63" t="s">
        <v>913</v>
      </c>
      <c r="B6" s="66">
        <v>1618.11</v>
      </c>
      <c r="C6" s="66">
        <f>B6+D6</f>
        <v>1752.12</v>
      </c>
      <c r="D6" s="66">
        <v>134.01</v>
      </c>
      <c r="E6" s="63" t="s">
        <v>914</v>
      </c>
    </row>
    <row r="7" spans="1:5" ht="81.75" customHeight="1">
      <c r="A7" s="63" t="s">
        <v>915</v>
      </c>
      <c r="B7" s="66">
        <v>64424.7</v>
      </c>
      <c r="C7" s="67">
        <f>B7+D7</f>
        <v>72009.01999999999</v>
      </c>
      <c r="D7" s="67">
        <v>7584.32</v>
      </c>
      <c r="E7" s="63" t="s">
        <v>916</v>
      </c>
    </row>
    <row r="8" spans="1:5" ht="79.5" customHeight="1">
      <c r="A8" s="63" t="s">
        <v>917</v>
      </c>
      <c r="B8" s="66">
        <v>3244.69</v>
      </c>
      <c r="C8" s="67">
        <f>3525.4+'7、本级社保基金收入'!D16-'8、本级社保基金支出'!D13</f>
        <v>2965.09</v>
      </c>
      <c r="D8" s="67">
        <v>-279.6</v>
      </c>
      <c r="E8" s="63" t="s">
        <v>918</v>
      </c>
    </row>
    <row r="9" spans="1:5" ht="32.25" customHeight="1">
      <c r="A9" s="63" t="s">
        <v>919</v>
      </c>
      <c r="B9" s="66">
        <v>0</v>
      </c>
      <c r="C9" s="67"/>
      <c r="D9" s="67"/>
      <c r="E9" s="65"/>
    </row>
    <row r="10" spans="1:5" ht="81" customHeight="1">
      <c r="A10" s="63" t="s">
        <v>920</v>
      </c>
      <c r="B10" s="66">
        <v>-1857</v>
      </c>
      <c r="C10" s="67">
        <v>-6681</v>
      </c>
      <c r="D10" s="67">
        <f>C10-B10</f>
        <v>-4824</v>
      </c>
      <c r="E10" s="63" t="s">
        <v>921</v>
      </c>
    </row>
    <row r="11" spans="1:5" ht="32.25" customHeight="1">
      <c r="A11" s="63" t="s">
        <v>922</v>
      </c>
      <c r="B11" s="64"/>
      <c r="C11" s="67"/>
      <c r="D11" s="67"/>
      <c r="E11" s="65"/>
    </row>
    <row r="12" spans="1:5" ht="244.5" customHeight="1">
      <c r="A12" s="190" t="s">
        <v>923</v>
      </c>
      <c r="B12" s="190"/>
      <c r="C12" s="190"/>
      <c r="D12" s="190"/>
      <c r="E12" s="190"/>
    </row>
  </sheetData>
  <sheetProtection/>
  <mergeCells count="3">
    <mergeCell ref="A2:E2"/>
    <mergeCell ref="B3:E3"/>
    <mergeCell ref="A12:E12"/>
  </mergeCells>
  <printOptions horizontalCentered="1"/>
  <pageMargins left="0.7868055555555555" right="0.7868055555555555" top="0.9444444444444444" bottom="0.7479166666666667" header="0.3145833333333333" footer="0.5118055555555555"/>
  <pageSetup firstPageNumber="36" useFirstPageNumber="1" fitToHeight="0" fitToWidth="1" horizontalDpi="600" verticalDpi="600" orientation="portrait" paperSize="9" scale="85"/>
  <headerFooter scaleWithDoc="0" alignWithMargins="0">
    <oddFooter>&amp;C&amp;"Times New Roman"&amp;12—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wangzhengwei</cp:lastModifiedBy>
  <dcterms:created xsi:type="dcterms:W3CDTF">2011-12-27T14:06:23Z</dcterms:created>
  <dcterms:modified xsi:type="dcterms:W3CDTF">2022-09-17T07:23:43Z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1AED3893CF164C06AC16F35BFB486294</vt:lpwstr>
  </property>
  <property fmtid="{D5CDD505-2E9C-101B-9397-08002B2CF9AE}" pid="4" name="KSOReadingLayout">
    <vt:bool>false</vt:bool>
  </property>
</Properties>
</file>